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4-Controle Interno\PLANO DE AÇÃO ANUAL DO IPRESB\2021\"/>
    </mc:Choice>
  </mc:AlternateContent>
  <bookViews>
    <workbookView showHorizontalScroll="0" showVerticalScroll="0" showSheetTabs="0" xWindow="0" yWindow="0" windowWidth="28800" windowHeight="13725"/>
  </bookViews>
  <sheets>
    <sheet name="Plano de Ação Anual" sheetId="1" r:id="rId1"/>
    <sheet name="Plan1" sheetId="2" state="hidden" r:id="rId2"/>
    <sheet name="Plan2" sheetId="3" state="hidden" r:id="rId3"/>
    <sheet name="Plan3" sheetId="4" state="hidden" r:id="rId4"/>
  </sheets>
  <definedNames>
    <definedName name="_xlnm._FilterDatabase" localSheetId="0" hidden="1">'Plano de Ação Anual'!$B$13:$J$112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C8" i="1" l="1"/>
  <c r="C5" i="1"/>
  <c r="C7" i="1"/>
  <c r="C6" i="1"/>
  <c r="D10" i="1"/>
  <c r="C9" i="1"/>
  <c r="C4" i="1"/>
</calcChain>
</file>

<file path=xl/sharedStrings.xml><?xml version="1.0" encoding="utf-8"?>
<sst xmlns="http://schemas.openxmlformats.org/spreadsheetml/2006/main" count="299" uniqueCount="167">
  <si>
    <t>Dados Gerais</t>
  </si>
  <si>
    <t>Concluída</t>
  </si>
  <si>
    <t>Concluídas</t>
  </si>
  <si>
    <t>Atrasada</t>
  </si>
  <si>
    <t>Atrasadas</t>
  </si>
  <si>
    <t>Reprogramada</t>
  </si>
  <si>
    <t>Reprogramadas</t>
  </si>
  <si>
    <t>Em Andamento</t>
  </si>
  <si>
    <t>Em Risco</t>
  </si>
  <si>
    <t>Anulada</t>
  </si>
  <si>
    <t>Anuladas</t>
  </si>
  <si>
    <t>Total de Etapas</t>
  </si>
  <si>
    <t>AÇÃO
(o que?)</t>
  </si>
  <si>
    <t>ETAPA
(como?)</t>
  </si>
  <si>
    <t>RESPONSÁVEL
(quem?)</t>
  </si>
  <si>
    <t>PRAZO DE INÍCIO</t>
  </si>
  <si>
    <t>PRAZO DE TÉRMINO</t>
  </si>
  <si>
    <t>NOVO PRAZO PREVISTO</t>
  </si>
  <si>
    <t>PRAZO REALIZADO</t>
  </si>
  <si>
    <t>STATUS</t>
  </si>
  <si>
    <t>OBSERVAÇÕES</t>
  </si>
  <si>
    <t>DIRETORIA DE ADMINISTRAÇÃO</t>
  </si>
  <si>
    <t>RECURSOS HUMANOS</t>
  </si>
  <si>
    <t>Flávia</t>
  </si>
  <si>
    <t>ARQUIVO</t>
  </si>
  <si>
    <t>DIRETORIA DE BENEFÍCIOS</t>
  </si>
  <si>
    <t>ARRECADAÇÃO</t>
  </si>
  <si>
    <t>Incrementar controle de contribuições de servidores cedidos, afastados e licenciados</t>
  </si>
  <si>
    <t>ATENDIMENTO</t>
  </si>
  <si>
    <t>BENEFÍCIOS</t>
  </si>
  <si>
    <t>Sueli</t>
  </si>
  <si>
    <t>Executar campanha "Janeiro Branco"</t>
  </si>
  <si>
    <t>Executar campanha "Fevereiro Roxo"</t>
  </si>
  <si>
    <t>Executar campanha "Fevereiro Laranja"</t>
  </si>
  <si>
    <t>Executar campanha "Março Azul Escuro"</t>
  </si>
  <si>
    <t>Executar campanha "Abril Azul"</t>
  </si>
  <si>
    <t>Executar campanha "Maio Amarelo"</t>
  </si>
  <si>
    <t>Executar campanha "Junho Vermelho"</t>
  </si>
  <si>
    <t>Executar campanha "Junho Laranja"</t>
  </si>
  <si>
    <t>Executar campanha "Julho Amarelo"</t>
  </si>
  <si>
    <t>Executar campanha "Agosto Dourado"</t>
  </si>
  <si>
    <t>Executar campanha "Setembro Vermelho"</t>
  </si>
  <si>
    <t>Executar campanha "Setembro Verde"</t>
  </si>
  <si>
    <t>Executar campanha "Setembro Amarelo"</t>
  </si>
  <si>
    <t>Executar campanha "Outubro Rosa"</t>
  </si>
  <si>
    <t>Executar campanha "Novembro Azul"</t>
  </si>
  <si>
    <t>Executar campanha "Dezembro Laranja"</t>
  </si>
  <si>
    <t>Executar campanha "Dezembro Vermelho"</t>
  </si>
  <si>
    <t>Executar procedimentos de compensação previdenciária</t>
  </si>
  <si>
    <t>Solicitar compensações de aposentadorias e pensões dos benefícios homologados de 2017 e 2018</t>
  </si>
  <si>
    <t>Capacitar novos servidores para solicitação e acompanhamento dos requerimentos</t>
  </si>
  <si>
    <t>DIRETORIA DE FINANÇAS E INVESTIMENTOS</t>
  </si>
  <si>
    <t>ATUARIAL</t>
  </si>
  <si>
    <t>INVESTIMENTOS</t>
  </si>
  <si>
    <t>CONTÁBIL</t>
  </si>
  <si>
    <t>Implantar o Sistema de Informação de Custos do Setor Público (SICSP) no IPRESB</t>
  </si>
  <si>
    <t>Desdobrar ações para implantação do SICSP no IPRESB em 2019</t>
  </si>
  <si>
    <t>JURÍDICO</t>
  </si>
  <si>
    <t>EDUCAÇÃO PREVIDENCIÁRIA</t>
  </si>
  <si>
    <t>Definir uma periodicidade de cobrança da Prefeitura acerca das contribuições dos cedidos</t>
  </si>
  <si>
    <t>Atuarial</t>
  </si>
  <si>
    <t>Financeiro</t>
  </si>
  <si>
    <t>Investimentos</t>
  </si>
  <si>
    <t>Contábil</t>
  </si>
  <si>
    <t>Finalizar o termo de referência da licitação do Sistema</t>
  </si>
  <si>
    <t>Alimentar o sistema com dados de 2019</t>
  </si>
  <si>
    <t>Alimentar o sistema com o máximo possível de dados de 2020</t>
  </si>
  <si>
    <t>Implementar o serviço contratado de monitoramento</t>
  </si>
  <si>
    <t>Publicar a nomeação do Economista</t>
  </si>
  <si>
    <t>Contratar empresa de capacitação sobre mercado de capitais e sistema financeiro</t>
  </si>
  <si>
    <t>Recursos humanos</t>
  </si>
  <si>
    <t>Arquivo</t>
  </si>
  <si>
    <t>Compras</t>
  </si>
  <si>
    <t>Patrimônio</t>
  </si>
  <si>
    <t>TI</t>
  </si>
  <si>
    <t>Nomear o administrador</t>
  </si>
  <si>
    <t>Atendimento</t>
  </si>
  <si>
    <t>Benefícios</t>
  </si>
  <si>
    <t>Compensação previdenciária</t>
  </si>
  <si>
    <t>Implantação do sistema de senhas.
Já há um processo de compra do sistema.</t>
  </si>
  <si>
    <t>Compra de um modem para permitir a continuação do recadastramento (Compra está com o Daniel).
Previsão de recadastramento de 100% dos ativos até 31/12/2020.</t>
  </si>
  <si>
    <t>Calendário da Sueli.</t>
  </si>
  <si>
    <t>18/2/20 - ação reprogramada para 2020. Novo prazo 31/12/2020, para os benefícios de 2018 homologados pelo Tribunal de Contas.</t>
  </si>
  <si>
    <t>18/2/20 - Ação reprogramada para 2020. 31/07/2020.
26/11/2019 - Com o término do pagamento de benefícios temporários, haverá mais tempo para que os novos servidores aprendam esta outras tarefas novas.
31/05/2019 - Em andamento.
27/09/2019 - Em andamento.</t>
  </si>
  <si>
    <t>31/12/2019 - Na próxima reunião com a Diretoria Executiva, o Francisco levará este assunto para decisão. Com isso, esta ação está reprogramada para prosseguimento em 2020.</t>
  </si>
  <si>
    <t>28/01/2020 - Devido ao volume de atividades, não foi possível minutar o termo de referência em 2019. Entretanto, esta atividade seguirá sendo desenvolvida em 2020.
26/11/2019 - O Francisco considera que o evento em que participou em Serra Negra, em 2019, trouxe-lhe ferramentas para auxiliar no planejamento da implantação do SICSP no IPRESB, sendo que acredita que em 2019 ainda conseguirá planejar essa implantação para 2020.</t>
  </si>
  <si>
    <t>Sem ação prevista.</t>
  </si>
  <si>
    <t>Executar campanhas do "calendário colorido da saúde" em 2020</t>
  </si>
  <si>
    <t>Contratar assessoria de monitoramentos periódicos dos prestadores de serviço, conforme § 1º, do Art. 18, da Resolução 3922/2010</t>
  </si>
  <si>
    <t>Criar um Plano de Continuidade para o IPRESB</t>
  </si>
  <si>
    <t>GERAL</t>
  </si>
  <si>
    <t>Concluir a inclusão dos processos Administrativos no Controle</t>
  </si>
  <si>
    <t>Arthur</t>
  </si>
  <si>
    <t>Revisar os processos de Benefícios constantes do Controle</t>
  </si>
  <si>
    <t>Digitalizar processos do IPRESB</t>
  </si>
  <si>
    <t>Revisar o projeto básico da Digitalização</t>
  </si>
  <si>
    <t>Definir próximos passos da Digitalização</t>
  </si>
  <si>
    <t>Implantar e-Social</t>
  </si>
  <si>
    <t>Realizar reunião de alinhamento com a ASPPREV</t>
  </si>
  <si>
    <r>
      <rPr>
        <b/>
        <sz val="10"/>
        <color theme="1"/>
        <rFont val="Calibri"/>
        <family val="2"/>
        <scheme val="minor"/>
      </rPr>
      <t>23/2/2021</t>
    </r>
    <r>
      <rPr>
        <sz val="10"/>
        <color theme="1"/>
        <rFont val="Calibri"/>
        <family val="2"/>
        <scheme val="minor"/>
      </rPr>
      <t xml:space="preserve"> - Concluída no prazo.</t>
    </r>
  </si>
  <si>
    <t>SERVIÇO SOCIAL</t>
  </si>
  <si>
    <t>Realizar piloto de recadastramento através das visitas dos servidores ao Instituto</t>
  </si>
  <si>
    <t>Planejar próximos passos do piloto de redastramento</t>
  </si>
  <si>
    <t>Recadastrar Servidores Municipais</t>
  </si>
  <si>
    <t>Publicar Relatório com as ações cadastrais até abril</t>
  </si>
  <si>
    <t>Publicar Relatório com as ações cadastrais até julho</t>
  </si>
  <si>
    <t>Publicar Relatório com as ações cadastrais até outubro</t>
  </si>
  <si>
    <t>Definir modelos de respostas padrão para os questionamentos mais comuns</t>
  </si>
  <si>
    <t>Levantar os questionamentos mais comuns</t>
  </si>
  <si>
    <t>Marcelo Larangeira</t>
  </si>
  <si>
    <t>Elaborar contra-argumentos</t>
  </si>
  <si>
    <t>Publicar no site do IPRESB um FAQ (Perguntas e Respostas Frequentes)</t>
  </si>
  <si>
    <t>Implantação do processo eletrônico na área de Benefícios</t>
  </si>
  <si>
    <t>Avaliar o custo-benefício de manter a administração do processo eletrônico na Aspprev ou de mudar para outra empresa no mercado</t>
  </si>
  <si>
    <t>Solicitar à FIA um exemplo de Plano de Continuidade que seja aplicável ao IPRESB</t>
  </si>
  <si>
    <t>Ampliar os Controles de Processos Arquivados</t>
  </si>
  <si>
    <t>Verificar bancos ou instituições financeiras que prestam serviço de custódia centralizada</t>
  </si>
  <si>
    <t>Solicitar à FIA exemplos de Regimes que centralizam a custódia, a fim de se avaliar a viabilidade deste serviço para o IPRESB</t>
  </si>
  <si>
    <t>Francisco</t>
  </si>
  <si>
    <t>Solicitar a migração de Nível no Pró-Gestão</t>
  </si>
  <si>
    <t>Apresentar à Diretoria Executiva uma proposta de migração de Nível no Pró-Gestão</t>
  </si>
  <si>
    <t>Finalizar o Termo de Referência da Licitação do Sistema</t>
  </si>
  <si>
    <t>Após a contratação, alimentar o sistema com dados de 2019 e o máximo possível de dados de 2020</t>
  </si>
  <si>
    <t>Classificar ações como Possíveis, Prováveis ou Remotas</t>
  </si>
  <si>
    <t>Isabela</t>
  </si>
  <si>
    <t>Definir as diretrizes para classificação das ações como possíveis, prováveis ou remotas</t>
  </si>
  <si>
    <t>Realizar análise do nível de assertividade das classificações das ações judiciais (provável, possível e remota)</t>
  </si>
  <si>
    <t xml:space="preserve">Elaborar relatório anual </t>
  </si>
  <si>
    <t>CONTENCIOSO</t>
  </si>
  <si>
    <t>Revisar a Política de Segurança da Informação (PSI)</t>
  </si>
  <si>
    <t>Contemplar os itens do Manual do Pró-Gestão e a Lei Geral de Proteção de Dados</t>
  </si>
  <si>
    <t>Realizar reunião de apresentação e aprovação da PSI</t>
  </si>
  <si>
    <t>CONTROLADORIA INTERNA</t>
  </si>
  <si>
    <t>OPERACIONAL</t>
  </si>
  <si>
    <t>Controlar Prazos de Entregas</t>
  </si>
  <si>
    <t>Definir todas as obrigações que o Instituto é obrigado a entregar para o Ente, Tribunal de contas e órgãos fiscalizadores e reguladores (por exemplo Receita Federal e Secretaria de Previdência)</t>
  </si>
  <si>
    <t>Criar Árvore de Indicadores do IPRESB</t>
  </si>
  <si>
    <t>Elaborar sugestão de indicadores de gestão</t>
  </si>
  <si>
    <t>Apresentar indicadores aos gestores e ajustar conforme o caso</t>
  </si>
  <si>
    <t>Implantar os indicadores de gestão do IPRESB</t>
  </si>
  <si>
    <t>Acompanhar mensalmente os indicadores</t>
  </si>
  <si>
    <t>Elaborar relatório de gestão</t>
  </si>
  <si>
    <t>Definir o gestor e o responsável pela execução da obrigação</t>
  </si>
  <si>
    <t>Elaborar relatório periódico de acompanhamento das obrigações do Instituto</t>
  </si>
  <si>
    <t>Arnaldo</t>
  </si>
  <si>
    <t>Lucas</t>
  </si>
  <si>
    <t xml:space="preserve">Lucas </t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</si>
  <si>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30/12/2021</t>
    </r>
    <r>
      <rPr>
        <sz val="10"/>
        <color theme="1"/>
        <rFont val="Calibri"/>
        <family val="2"/>
        <scheme val="minor"/>
      </rPr>
      <t xml:space="preserve"> - Concluída no prazo.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</si>
  <si>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09/03/2021</t>
    </r>
    <r>
      <rPr>
        <sz val="10"/>
        <color theme="1"/>
        <rFont val="Calibri"/>
        <family val="2"/>
        <scheme val="minor"/>
      </rPr>
      <t xml:space="preserve"> - Concluída em reunião on-line realizada nesta data com representantes da FIA.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</si>
  <si>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31/03/2021</t>
    </r>
    <r>
      <rPr>
        <sz val="10"/>
        <color theme="1"/>
        <rFont val="Calibri"/>
        <family val="2"/>
        <scheme val="minor"/>
      </rPr>
      <t xml:space="preserve"> - Concluída.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</si>
  <si>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15/09/2021</t>
    </r>
    <r>
      <rPr>
        <sz val="10"/>
        <color theme="1"/>
        <rFont val="Calibri"/>
        <family val="2"/>
        <scheme val="minor"/>
      </rPr>
      <t xml:space="preserve"> - Termo de Referência concluído.</t>
    </r>
  </si>
  <si>
    <r>
      <t xml:space="preserve">23/02/2021 - </t>
    </r>
    <r>
      <rPr>
        <sz val="10"/>
        <color theme="1"/>
        <rFont val="Calibri"/>
        <family val="2"/>
        <scheme val="minor"/>
      </rPr>
      <t>Em andamento.</t>
    </r>
    <r>
      <rPr>
        <b/>
        <sz val="10"/>
        <color theme="1"/>
        <rFont val="Calibri"/>
        <family val="2"/>
        <scheme val="minor"/>
      </rPr>
      <t xml:space="preserve">
30/12/2021 - </t>
    </r>
    <r>
      <rPr>
        <sz val="10"/>
        <color theme="1"/>
        <rFont val="Calibri"/>
        <family val="2"/>
        <scheme val="minor"/>
      </rPr>
      <t>Concluída no prazo.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</si>
  <si>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26/10/2021</t>
    </r>
    <r>
      <rPr>
        <sz val="10"/>
        <color theme="1"/>
        <rFont val="Calibri"/>
        <family val="2"/>
        <scheme val="minor"/>
      </rPr>
      <t xml:space="preserve"> - Concluída com a publicação do Relatório do 3ºT/2021, disponível no site do IPRESB.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</si>
  <si>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31/07/2021 - Concluída com a publicação do Relatório do 2ºT/2021, disponível no site do IPRESB.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</si>
  <si>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 xml:space="preserve">25/08/2021 </t>
    </r>
    <r>
      <rPr>
        <sz val="10"/>
        <color theme="1"/>
        <rFont val="Calibri"/>
        <family val="2"/>
        <scheme val="minor"/>
      </rPr>
      <t>- Concluída com a publicação de "Perguntas Frequentes - FAQ" no site do IPRESB em 25/08/2021.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</si>
  <si>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 xml:space="preserve">23/04/2021 </t>
    </r>
    <r>
      <rPr>
        <sz val="10"/>
        <color theme="1"/>
        <rFont val="Calibri"/>
        <family val="2"/>
        <scheme val="minor"/>
      </rPr>
      <t>- Ação concluída em 23/04/2021 com a resposta da representante da FIA.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</si>
  <si>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14/07/2021</t>
    </r>
    <r>
      <rPr>
        <sz val="10"/>
        <color theme="1"/>
        <rFont val="Calibri"/>
        <family val="2"/>
        <scheme val="minor"/>
      </rPr>
      <t xml:space="preserve"> - Concluída.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</si>
  <si>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31/05/2022</t>
    </r>
    <r>
      <rPr>
        <sz val="10"/>
        <color theme="1"/>
        <rFont val="Calibri"/>
        <family val="2"/>
        <scheme val="minor"/>
      </rPr>
      <t xml:space="preserve"> - Esta ação está "em andamento" no Plano de Ação Estratégico do IPRESB do período de 2022 a 2026.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</si>
  <si>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31/05/2022</t>
    </r>
    <r>
      <rPr>
        <sz val="10"/>
        <color theme="1"/>
        <rFont val="Calibri"/>
        <family val="2"/>
        <scheme val="minor"/>
      </rPr>
      <t xml:space="preserve"> - Esta ação está reprogramada para 2022.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</si>
  <si>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31/12/2021</t>
    </r>
    <r>
      <rPr>
        <sz val="10"/>
        <color theme="1"/>
        <rFont val="Calibri"/>
        <family val="2"/>
        <scheme val="minor"/>
      </rPr>
      <t xml:space="preserve"> - Reprogramada para fevereiro de 2022.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</si>
  <si>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31/12/2021</t>
    </r>
    <r>
      <rPr>
        <sz val="10"/>
        <color theme="1"/>
        <rFont val="Calibri"/>
        <family val="2"/>
        <scheme val="minor"/>
      </rPr>
      <t xml:space="preserve"> - Somente será possível fazer a análise de assetividade em 2023. Por isso, não haverá esta ação em 2022.</t>
    </r>
  </si>
  <si>
    <r>
      <t xml:space="preserve">23/02/2021 </t>
    </r>
    <r>
      <rPr>
        <sz val="10"/>
        <color theme="1"/>
        <rFont val="Calibri"/>
        <family val="2"/>
        <scheme val="minor"/>
      </rPr>
      <t>- Em andamento.</t>
    </r>
    <r>
      <rPr>
        <b/>
        <sz val="10"/>
        <color theme="1"/>
        <rFont val="Calibri"/>
        <family val="2"/>
        <scheme val="minor"/>
      </rPr>
      <t xml:space="preserve">
31/12/2021 </t>
    </r>
    <r>
      <rPr>
        <sz val="10"/>
        <color theme="1"/>
        <rFont val="Calibri"/>
        <family val="2"/>
        <scheme val="minor"/>
      </rPr>
      <t>- Reprogramada para junho de 2022, época do próximo orçamento.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</si>
  <si>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 xml:space="preserve">31/12/2021 </t>
    </r>
    <r>
      <rPr>
        <sz val="10"/>
        <color theme="1"/>
        <rFont val="Calibri"/>
        <family val="2"/>
        <scheme val="minor"/>
      </rPr>
      <t>- Em 2022 será elaborada uma Política de Proteção de Dados Pessoais pela Controladoria Interna e pelo Núcleo de Gestão de Bens e Almoxarifado à parte da Política de Segurança da Informação. Portanto, esta ação perdeu seu objeto.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</si>
  <si>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31/12/2021</t>
    </r>
    <r>
      <rPr>
        <sz val="10"/>
        <color theme="1"/>
        <rFont val="Calibri"/>
        <family val="2"/>
        <scheme val="minor"/>
      </rPr>
      <t xml:space="preserve"> - Em 2022 será elaborada uma Política de Proteção de Dados Pessoais pela Controladoria Interna e pelo Núcleo de Gestão de Bens e Almoxarifado à parte da Política de Segurança da Informação. Portanto, esta ação perdeu seu objeto.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</si>
  <si>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A reunião está agendada para dia 24/02/2021, na sede do IPRESB.
</t>
    </r>
    <r>
      <rPr>
        <b/>
        <sz val="10"/>
        <color theme="1"/>
        <rFont val="Calibri"/>
        <family val="2"/>
        <scheme val="minor"/>
      </rPr>
      <t>31/05/2022</t>
    </r>
    <r>
      <rPr>
        <sz val="10"/>
        <color theme="1"/>
        <rFont val="Calibri"/>
        <family val="2"/>
        <scheme val="minor"/>
      </rPr>
      <t xml:space="preserve"> - Em abril de 2022, a Aspprev já enviou os primeiros relatórios no formato do e-SOCIAL.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</si>
  <si>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31/05/2022</t>
    </r>
    <r>
      <rPr>
        <sz val="10"/>
        <color theme="1"/>
        <rFont val="Calibri"/>
        <family val="2"/>
        <scheme val="minor"/>
      </rPr>
      <t xml:space="preserve"> - Desde o segundo semestre de 2021, o IPRESB vem utilizando o sistema Solar para tramitação de processos eletrônicos.</t>
    </r>
  </si>
  <si>
    <r>
      <rPr>
        <b/>
        <sz val="10"/>
        <color theme="1"/>
        <rFont val="Calibri"/>
        <family val="2"/>
        <scheme val="minor"/>
      </rPr>
      <t>23/02/2021</t>
    </r>
    <r>
      <rPr>
        <sz val="10"/>
        <color theme="1"/>
        <rFont val="Calibri"/>
        <family val="2"/>
        <scheme val="minor"/>
      </rPr>
      <t xml:space="preserve"> - Em andamento.
</t>
    </r>
    <r>
      <rPr>
        <b/>
        <sz val="10"/>
        <color theme="1"/>
        <rFont val="Calibri"/>
        <family val="2"/>
        <scheme val="minor"/>
      </rPr>
      <t>31/05/2022</t>
    </r>
    <r>
      <rPr>
        <sz val="10"/>
        <color theme="1"/>
        <rFont val="Calibri"/>
        <family val="2"/>
        <scheme val="minor"/>
      </rPr>
      <t xml:space="preserve"> - Ação substituída no exercício de 2022 pelo recadastramento presencial dos servidores ativos, sendo que, em maio de 2022, iniciou-se o recadastramento pela Secretaria de Indústria, Comércio e Trabalho de Barueri.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</si>
</sst>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E83C2"/>
        <bgColor indexed="64"/>
      </patternFill>
    </fill>
    <fill>
      <patternFill patternType="solid">
        <fgColor rgb="FF0101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rgb="FF45619F"/>
      </bottom>
      <diagonal/>
    </border>
    <border>
      <left/>
      <right/>
      <top style="medium">
        <color rgb="FF45619F"/>
      </top>
      <bottom style="medium">
        <color rgb="FF45619F"/>
      </bottom>
      <diagonal/>
    </border>
    <border>
      <left/>
      <right style="medium">
        <color rgb="FF45619F"/>
      </right>
      <top style="medium">
        <color rgb="FF45619F"/>
      </top>
      <bottom style="medium">
        <color rgb="FF45619F"/>
      </bottom>
      <diagonal/>
    </border>
    <border>
      <left/>
      <right/>
      <top style="medium">
        <color rgb="FF45619F"/>
      </top>
      <bottom/>
      <diagonal/>
    </border>
    <border>
      <left style="medium">
        <color rgb="FF45619F"/>
      </left>
      <right/>
      <top/>
      <bottom/>
      <diagonal/>
    </border>
    <border>
      <left/>
      <right style="medium">
        <color rgb="FF45619F"/>
      </right>
      <top/>
      <bottom/>
      <diagonal/>
    </border>
    <border>
      <left/>
      <right/>
      <top style="thin">
        <color rgb="FFDDEBF7"/>
      </top>
      <bottom style="thin">
        <color rgb="FFDDEBF7"/>
      </bottom>
      <diagonal/>
    </border>
    <border>
      <left style="thin">
        <color rgb="FFDDEBF7"/>
      </left>
      <right style="thin">
        <color rgb="FFDDEBF7"/>
      </right>
      <top style="thin">
        <color rgb="FFDDEBF7"/>
      </top>
      <bottom style="thin">
        <color rgb="FFDDEBF7"/>
      </bottom>
      <diagonal/>
    </border>
    <border>
      <left style="thin">
        <color rgb="FFDDEBF7"/>
      </left>
      <right/>
      <top/>
      <bottom/>
      <diagonal/>
    </border>
    <border>
      <left style="thin">
        <color rgb="FFDDEBF7"/>
      </left>
      <right/>
      <top style="thin">
        <color rgb="FFDDEBF7"/>
      </top>
      <bottom style="thin">
        <color theme="0"/>
      </bottom>
      <diagonal/>
    </border>
    <border>
      <left style="thin">
        <color rgb="FFDDEBF7"/>
      </left>
      <right style="thin">
        <color rgb="FFDDEBF7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rgb="FF45619F"/>
      </right>
      <top/>
      <bottom style="medium">
        <color rgb="FF45619F"/>
      </bottom>
      <diagonal/>
    </border>
    <border>
      <left style="medium">
        <color rgb="FF45619F"/>
      </left>
      <right style="thin">
        <color rgb="FF45619F"/>
      </right>
      <top style="medium">
        <color rgb="FF45619F"/>
      </top>
      <bottom style="thin">
        <color rgb="FF45619F"/>
      </bottom>
      <diagonal/>
    </border>
    <border>
      <left style="thin">
        <color rgb="FF45619F"/>
      </left>
      <right style="thin">
        <color rgb="FF45619F"/>
      </right>
      <top style="medium">
        <color rgb="FF45619F"/>
      </top>
      <bottom style="thin">
        <color rgb="FF45619F"/>
      </bottom>
      <diagonal/>
    </border>
    <border>
      <left style="thin">
        <color rgb="FF45619F"/>
      </left>
      <right style="medium">
        <color rgb="FF45619F"/>
      </right>
      <top style="medium">
        <color rgb="FF45619F"/>
      </top>
      <bottom style="thin">
        <color rgb="FF45619F"/>
      </bottom>
      <diagonal/>
    </border>
    <border>
      <left style="medium">
        <color rgb="FF45619F"/>
      </left>
      <right/>
      <top style="thin">
        <color rgb="FF45619F"/>
      </top>
      <bottom style="thin">
        <color rgb="FF45619F"/>
      </bottom>
      <diagonal/>
    </border>
    <border>
      <left/>
      <right/>
      <top style="thin">
        <color rgb="FF45619F"/>
      </top>
      <bottom style="thin">
        <color rgb="FF45619F"/>
      </bottom>
      <diagonal/>
    </border>
    <border>
      <left/>
      <right style="medium">
        <color rgb="FF45619F"/>
      </right>
      <top style="thin">
        <color rgb="FF45619F"/>
      </top>
      <bottom style="thin">
        <color rgb="FF45619F"/>
      </bottom>
      <diagonal/>
    </border>
    <border>
      <left style="medium">
        <color rgb="FF45619F"/>
      </left>
      <right/>
      <top style="thin">
        <color rgb="FF45619F"/>
      </top>
      <bottom/>
      <diagonal/>
    </border>
    <border>
      <left style="medium">
        <color rgb="FF45619F"/>
      </left>
      <right style="thin">
        <color rgb="FF45619F"/>
      </right>
      <top style="thin">
        <color rgb="FF45619F"/>
      </top>
      <bottom style="thin">
        <color rgb="FF45619F"/>
      </bottom>
      <diagonal/>
    </border>
    <border>
      <left/>
      <right style="thin">
        <color rgb="FF45619F"/>
      </right>
      <top style="thin">
        <color rgb="FF45619F"/>
      </top>
      <bottom style="thin">
        <color rgb="FF45619F"/>
      </bottom>
      <diagonal/>
    </border>
    <border>
      <left style="thin">
        <color rgb="FF45619F"/>
      </left>
      <right style="thin">
        <color rgb="FF45619F"/>
      </right>
      <top style="thin">
        <color rgb="FF45619F"/>
      </top>
      <bottom style="thin">
        <color rgb="FF45619F"/>
      </bottom>
      <diagonal/>
    </border>
    <border>
      <left style="thin">
        <color rgb="FF45619F"/>
      </left>
      <right style="medium">
        <color rgb="FF45619F"/>
      </right>
      <top style="thin">
        <color rgb="FF45619F"/>
      </top>
      <bottom style="thin">
        <color rgb="FF45619F"/>
      </bottom>
      <diagonal/>
    </border>
    <border>
      <left style="medium">
        <color rgb="FF45619F"/>
      </left>
      <right style="thin">
        <color rgb="FF45619F"/>
      </right>
      <top style="thin">
        <color rgb="FF45619F"/>
      </top>
      <bottom/>
      <diagonal/>
    </border>
    <border>
      <left style="medium">
        <color rgb="FF45619F"/>
      </left>
      <right style="thin">
        <color rgb="FF45619F"/>
      </right>
      <top/>
      <bottom style="thin">
        <color rgb="FF45619F"/>
      </bottom>
      <diagonal/>
    </border>
    <border>
      <left style="medium">
        <color rgb="FF45619F"/>
      </left>
      <right style="thin">
        <color rgb="FF45619F"/>
      </right>
      <top/>
      <bottom/>
      <diagonal/>
    </border>
    <border>
      <left style="medium">
        <color rgb="FF45619F"/>
      </left>
      <right/>
      <top/>
      <bottom style="thin">
        <color rgb="FF45619F"/>
      </bottom>
      <diagonal/>
    </border>
    <border>
      <left/>
      <right/>
      <top/>
      <bottom style="thin">
        <color rgb="FF45619F"/>
      </bottom>
      <diagonal/>
    </border>
    <border>
      <left/>
      <right style="medium">
        <color rgb="FF45619F"/>
      </right>
      <top/>
      <bottom style="thin">
        <color rgb="FF45619F"/>
      </bottom>
      <diagonal/>
    </border>
    <border>
      <left/>
      <right/>
      <top style="thin">
        <color rgb="FF45619F"/>
      </top>
      <bottom/>
      <diagonal/>
    </border>
    <border>
      <left/>
      <right style="medium">
        <color rgb="FF45619F"/>
      </right>
      <top style="thin">
        <color rgb="FF45619F"/>
      </top>
      <bottom/>
      <diagonal/>
    </border>
    <border>
      <left style="medium">
        <color rgb="FF0070C0"/>
      </left>
      <right/>
      <top style="medium">
        <color rgb="FF45619F"/>
      </top>
      <bottom style="medium">
        <color rgb="FF45619F"/>
      </bottom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45619F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4" borderId="4" xfId="0" applyFill="1" applyBorder="1" applyAlignment="1">
      <alignment wrapText="1"/>
    </xf>
    <xf numFmtId="0" fontId="3" fillId="0" borderId="0" xfId="0" applyFont="1" applyAlignment="1">
      <alignment horizontal="left"/>
    </xf>
    <xf numFmtId="0" fontId="0" fillId="4" borderId="0" xfId="0" applyFill="1" applyBorder="1" applyAlignment="1">
      <alignment wrapText="1"/>
    </xf>
    <xf numFmtId="9" fontId="6" fillId="2" borderId="8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9" fontId="6" fillId="5" borderId="8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9" fontId="7" fillId="6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9" fontId="6" fillId="7" borderId="11" xfId="1" applyFont="1" applyFill="1" applyBorder="1" applyAlignment="1">
      <alignment horizontal="center" vertical="center" wrapText="1"/>
    </xf>
    <xf numFmtId="9" fontId="6" fillId="8" borderId="13" xfId="1" applyFont="1" applyFill="1" applyBorder="1" applyAlignment="1">
      <alignment horizontal="center" vertical="center" wrapText="1"/>
    </xf>
    <xf numFmtId="9" fontId="8" fillId="9" borderId="13" xfId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1" fillId="0" borderId="23" xfId="0" applyNumberFormat="1" applyFont="1" applyFill="1" applyBorder="1" applyAlignment="1">
      <alignment horizontal="center" vertical="center" wrapText="1"/>
    </xf>
    <xf numFmtId="14" fontId="11" fillId="0" borderId="24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14" fontId="11" fillId="0" borderId="25" xfId="0" applyNumberFormat="1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4" fontId="12" fillId="0" borderId="25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/>
    <xf numFmtId="0" fontId="13" fillId="0" borderId="0" xfId="0" applyFont="1"/>
    <xf numFmtId="0" fontId="0" fillId="4" borderId="37" xfId="0" applyFill="1" applyBorder="1" applyAlignment="1">
      <alignment wrapText="1"/>
    </xf>
    <xf numFmtId="0" fontId="3" fillId="0" borderId="36" xfId="0" applyFont="1" applyBorder="1" applyAlignment="1">
      <alignment horizontal="right"/>
    </xf>
    <xf numFmtId="0" fontId="0" fillId="4" borderId="38" xfId="0" applyFill="1" applyBorder="1" applyAlignment="1">
      <alignment wrapText="1"/>
    </xf>
    <xf numFmtId="0" fontId="0" fillId="4" borderId="36" xfId="0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26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14" fontId="11" fillId="0" borderId="19" xfId="0" applyNumberFormat="1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14" fontId="11" fillId="0" borderId="21" xfId="0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14" fontId="11" fillId="0" borderId="27" xfId="0" applyNumberFormat="1" applyFont="1" applyFill="1" applyBorder="1" applyAlignment="1">
      <alignment horizontal="center" vertical="center" wrapText="1"/>
    </xf>
    <xf numFmtId="14" fontId="11" fillId="0" borderId="2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4" fontId="11" fillId="0" borderId="29" xfId="0" applyNumberFormat="1" applyFont="1" applyFill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156"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389668000846886"/>
          <c:y val="4.7562338973701219E-2"/>
          <c:w val="0.2119590941017136"/>
          <c:h val="0.927281537925019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562428768179288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82858454528529E-2"/>
                  <c:y val="-4.831691636113597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0243277848911589E-2"/>
                  <c:y val="-6.2683404008776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5160746608958799E-3"/>
                  <c:y val="-7.19072673775549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'Plano de Ação Anual'!$B$4:$B$9</c:f>
              <c:strCache>
                <c:ptCount val="6"/>
                <c:pt idx="0">
                  <c:v>Concluídas</c:v>
                </c:pt>
                <c:pt idx="1">
                  <c:v>Atrasadas</c:v>
                </c:pt>
                <c:pt idx="2">
                  <c:v>Reprogramadas</c:v>
                </c:pt>
                <c:pt idx="3">
                  <c:v>Em Andamento</c:v>
                </c:pt>
                <c:pt idx="4">
                  <c:v>Em Risco</c:v>
                </c:pt>
                <c:pt idx="5">
                  <c:v>Anuladas</c:v>
                </c:pt>
              </c:strCache>
            </c:strRef>
          </c:cat>
          <c:val>
            <c:numRef>
              <c:f>'Plano de Ação Anual'!$D$4:$D$9</c:f>
              <c:numCache>
                <c:formatCode>General</c:formatCode>
                <c:ptCount val="6"/>
                <c:pt idx="0">
                  <c:v>36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3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314325</xdr:rowOff>
    </xdr:from>
    <xdr:to>
      <xdr:col>9</xdr:col>
      <xdr:colOff>4438649</xdr:colOff>
      <xdr:row>10</xdr:row>
      <xdr:rowOff>130665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3534042</xdr:colOff>
      <xdr:row>1</xdr:row>
      <xdr:rowOff>10869</xdr:rowOff>
    </xdr:from>
    <xdr:to>
      <xdr:col>9</xdr:col>
      <xdr:colOff>4426324</xdr:colOff>
      <xdr:row>1</xdr:row>
      <xdr:rowOff>315843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38" t="17490" r="75810" b="72251"/>
        <a:stretch/>
      </xdr:blipFill>
      <xdr:spPr>
        <a:xfrm>
          <a:off x="15818621" y="99888"/>
          <a:ext cx="892282" cy="304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showGridLines="0" showRowColHeaders="0" tabSelected="1" zoomScale="120" zoomScaleNormal="120" workbookViewId="0">
      <pane ySplit="13" topLeftCell="A14" activePane="bottomLeft" state="frozen"/>
      <selection activeCell="A3" sqref="A3"/>
      <selection pane="bottomLeft" activeCell="B14" sqref="B14:J14"/>
    </sheetView>
  </sheetViews>
  <sheetFormatPr defaultColWidth="9.140625" defaultRowHeight="15" x14ac:dyDescent="0.25"/>
  <cols>
    <col min="1" max="1" width="1.5703125" style="1" customWidth="1"/>
    <col min="2" max="2" width="33" customWidth="1"/>
    <col min="3" max="3" width="37.7109375" customWidth="1"/>
    <col min="4" max="4" width="17.140625" customWidth="1"/>
    <col min="5" max="8" width="12.140625" customWidth="1"/>
    <col min="9" max="9" width="17.28515625" customWidth="1"/>
    <col min="10" max="10" width="66.7109375" customWidth="1"/>
    <col min="11" max="11" width="1" customWidth="1"/>
    <col min="17" max="17" width="12" bestFit="1" customWidth="1"/>
  </cols>
  <sheetData>
    <row r="1" spans="1:12" ht="6.75" customHeight="1" thickBot="1" x14ac:dyDescent="0.3">
      <c r="B1" s="66"/>
      <c r="C1" s="66"/>
      <c r="D1" s="66"/>
      <c r="E1" s="66"/>
      <c r="F1" s="66"/>
      <c r="G1" s="66"/>
      <c r="H1" s="66"/>
      <c r="I1" s="66"/>
      <c r="J1" s="66"/>
    </row>
    <row r="2" spans="1:12" ht="25.5" customHeight="1" thickBot="1" x14ac:dyDescent="0.3">
      <c r="B2" s="67" t="s">
        <v>0</v>
      </c>
      <c r="C2" s="68"/>
      <c r="D2" s="68"/>
      <c r="E2" s="68"/>
      <c r="F2" s="68"/>
      <c r="G2" s="68"/>
      <c r="H2" s="68"/>
      <c r="I2" s="68"/>
      <c r="J2" s="69"/>
      <c r="K2" s="2"/>
    </row>
    <row r="3" spans="1:12" x14ac:dyDescent="0.25">
      <c r="A3" s="35"/>
      <c r="B3" s="5"/>
      <c r="C3" s="5"/>
      <c r="D3" s="5"/>
      <c r="E3" s="5"/>
      <c r="F3" s="3"/>
      <c r="G3" s="3"/>
      <c r="H3" s="3"/>
      <c r="I3" s="3"/>
      <c r="J3" s="36"/>
      <c r="K3" s="4" t="s">
        <v>1</v>
      </c>
    </row>
    <row r="4" spans="1:12" ht="15.75" x14ac:dyDescent="0.25">
      <c r="A4" s="35"/>
      <c r="B4" s="40" t="s">
        <v>2</v>
      </c>
      <c r="C4" s="6">
        <f t="shared" ref="C4:C9" si="0">D4/SUM($D$4:$D$9)</f>
        <v>0.73469387755102045</v>
      </c>
      <c r="D4" s="7">
        <f>COUNTIF(I16:I1048576,"Concluída")</f>
        <v>36</v>
      </c>
      <c r="E4" s="5"/>
      <c r="F4" s="5"/>
      <c r="G4" s="5"/>
      <c r="H4" s="5"/>
      <c r="I4" s="5"/>
      <c r="J4" s="37"/>
      <c r="K4" s="4" t="s">
        <v>3</v>
      </c>
    </row>
    <row r="5" spans="1:12" ht="15.75" x14ac:dyDescent="0.25">
      <c r="A5" s="35"/>
      <c r="B5" s="40" t="s">
        <v>4</v>
      </c>
      <c r="C5" s="8">
        <f t="shared" si="0"/>
        <v>0</v>
      </c>
      <c r="D5" s="9">
        <f>COUNTIF(I16:I1048576,"Atrasada")</f>
        <v>0</v>
      </c>
      <c r="E5" s="5"/>
      <c r="F5" s="5"/>
      <c r="G5" s="5"/>
      <c r="H5" s="5"/>
      <c r="I5" s="5"/>
      <c r="J5" s="37"/>
      <c r="K5" s="4" t="s">
        <v>5</v>
      </c>
    </row>
    <row r="6" spans="1:12" ht="15" customHeight="1" x14ac:dyDescent="0.25">
      <c r="A6" s="35"/>
      <c r="B6" s="41" t="s">
        <v>6</v>
      </c>
      <c r="C6" s="10">
        <f t="shared" si="0"/>
        <v>0.12244897959183673</v>
      </c>
      <c r="D6" s="7">
        <f>COUNTIF(I16:I1048576,"Reprogramada")</f>
        <v>6</v>
      </c>
      <c r="E6" s="5"/>
      <c r="F6" s="5"/>
      <c r="G6" s="5"/>
      <c r="H6" s="5"/>
      <c r="I6" s="5"/>
      <c r="J6" s="37"/>
      <c r="K6" s="11" t="s">
        <v>7</v>
      </c>
    </row>
    <row r="7" spans="1:12" ht="15" customHeight="1" x14ac:dyDescent="0.25">
      <c r="A7" s="35"/>
      <c r="B7" s="40" t="s">
        <v>7</v>
      </c>
      <c r="C7" s="12">
        <f t="shared" si="0"/>
        <v>0</v>
      </c>
      <c r="D7" s="7">
        <f>COUNTIF(I16:I1048576,"Em Andamento")</f>
        <v>0</v>
      </c>
      <c r="E7" s="5"/>
      <c r="F7" s="5"/>
      <c r="G7" s="5"/>
      <c r="H7" s="5"/>
      <c r="I7" s="5"/>
      <c r="J7" s="37"/>
      <c r="K7" s="4" t="s">
        <v>8</v>
      </c>
    </row>
    <row r="8" spans="1:12" ht="15" customHeight="1" x14ac:dyDescent="0.25">
      <c r="A8" s="35"/>
      <c r="B8" s="42" t="s">
        <v>8</v>
      </c>
      <c r="C8" s="13">
        <f t="shared" si="0"/>
        <v>0</v>
      </c>
      <c r="D8" s="9">
        <f>COUNTIF(I16:I1048576,"Em Risco")</f>
        <v>0</v>
      </c>
      <c r="E8" s="5"/>
      <c r="F8" s="5"/>
      <c r="G8" s="5"/>
      <c r="H8" s="5"/>
      <c r="I8" s="5"/>
      <c r="J8" s="37"/>
      <c r="K8" s="4" t="s">
        <v>9</v>
      </c>
    </row>
    <row r="9" spans="1:12" ht="15" customHeight="1" x14ac:dyDescent="0.25">
      <c r="A9" s="35"/>
      <c r="B9" s="42" t="s">
        <v>10</v>
      </c>
      <c r="C9" s="14">
        <f t="shared" si="0"/>
        <v>0.14285714285714285</v>
      </c>
      <c r="D9" s="15">
        <f>COUNTIF(I16:I1048576,"Anulada")</f>
        <v>7</v>
      </c>
      <c r="E9" s="5"/>
      <c r="F9" s="5"/>
      <c r="G9" s="5"/>
      <c r="H9" s="5"/>
      <c r="I9" s="5"/>
      <c r="J9" s="37"/>
    </row>
    <row r="10" spans="1:12" x14ac:dyDescent="0.25">
      <c r="A10" s="35"/>
      <c r="B10" s="43" t="s">
        <v>11</v>
      </c>
      <c r="C10" s="16"/>
      <c r="D10" s="17">
        <f>SUM(D4:D9)</f>
        <v>49</v>
      </c>
      <c r="E10" s="5"/>
      <c r="F10" s="5"/>
      <c r="G10" s="5"/>
      <c r="H10" s="5"/>
      <c r="I10" s="5"/>
      <c r="J10" s="37"/>
    </row>
    <row r="11" spans="1:12" ht="15.75" thickBot="1" x14ac:dyDescent="0.3">
      <c r="A11" s="35"/>
      <c r="B11" s="34"/>
      <c r="C11" s="18"/>
      <c r="D11" s="18"/>
      <c r="E11" s="18"/>
      <c r="F11" s="18"/>
      <c r="G11" s="18"/>
      <c r="H11" s="18"/>
      <c r="I11" s="18"/>
      <c r="J11" s="19"/>
    </row>
    <row r="12" spans="1:12" ht="3.75" customHeight="1" thickBot="1" x14ac:dyDescent="0.3">
      <c r="B12" s="2"/>
      <c r="C12" s="2"/>
      <c r="D12" s="2"/>
      <c r="E12" s="2"/>
      <c r="F12" s="2"/>
      <c r="G12" s="2"/>
      <c r="H12" s="2"/>
      <c r="I12" s="2"/>
      <c r="J12" s="2"/>
    </row>
    <row r="13" spans="1:12" ht="45" x14ac:dyDescent="0.25">
      <c r="A13" s="1">
        <v>15</v>
      </c>
      <c r="B13" s="20" t="s">
        <v>12</v>
      </c>
      <c r="C13" s="21" t="s">
        <v>13</v>
      </c>
      <c r="D13" s="21" t="s">
        <v>14</v>
      </c>
      <c r="E13" s="21" t="s">
        <v>15</v>
      </c>
      <c r="F13" s="21" t="s">
        <v>16</v>
      </c>
      <c r="G13" s="21" t="s">
        <v>17</v>
      </c>
      <c r="H13" s="21" t="s">
        <v>18</v>
      </c>
      <c r="I13" s="21" t="s">
        <v>19</v>
      </c>
      <c r="J13" s="22" t="s">
        <v>20</v>
      </c>
      <c r="L13" s="44"/>
    </row>
    <row r="14" spans="1:12" ht="21" customHeight="1" x14ac:dyDescent="0.25">
      <c r="B14" s="49" t="s">
        <v>21</v>
      </c>
      <c r="C14" s="50"/>
      <c r="D14" s="50"/>
      <c r="E14" s="50"/>
      <c r="F14" s="50"/>
      <c r="G14" s="50"/>
      <c r="H14" s="50"/>
      <c r="I14" s="50"/>
      <c r="J14" s="51"/>
    </row>
    <row r="15" spans="1:12" s="23" customFormat="1" x14ac:dyDescent="0.25">
      <c r="A15" s="1"/>
      <c r="B15" s="46" t="s">
        <v>90</v>
      </c>
      <c r="C15" s="47"/>
      <c r="D15" s="47"/>
      <c r="E15" s="47"/>
      <c r="F15" s="47"/>
      <c r="G15" s="47"/>
      <c r="H15" s="47"/>
      <c r="I15" s="47"/>
      <c r="J15" s="48"/>
    </row>
    <row r="16" spans="1:12" s="23" customFormat="1" ht="38.25" x14ac:dyDescent="0.25">
      <c r="A16" s="1"/>
      <c r="B16" s="24" t="s">
        <v>89</v>
      </c>
      <c r="C16" s="25" t="s">
        <v>114</v>
      </c>
      <c r="D16" s="26" t="s">
        <v>23</v>
      </c>
      <c r="E16" s="30">
        <v>44249</v>
      </c>
      <c r="F16" s="27">
        <v>44295</v>
      </c>
      <c r="G16" s="27">
        <v>44309</v>
      </c>
      <c r="H16" s="27">
        <v>44316</v>
      </c>
      <c r="I16" s="26" t="s">
        <v>1</v>
      </c>
      <c r="J16" s="39" t="s">
        <v>155</v>
      </c>
    </row>
    <row r="17" spans="1:10" s="23" customFormat="1" x14ac:dyDescent="0.25">
      <c r="A17" s="1"/>
      <c r="B17" s="46" t="s">
        <v>22</v>
      </c>
      <c r="C17" s="47"/>
      <c r="D17" s="47"/>
      <c r="E17" s="47"/>
      <c r="F17" s="47"/>
      <c r="G17" s="47"/>
      <c r="H17" s="47"/>
      <c r="I17" s="47"/>
      <c r="J17" s="48"/>
    </row>
    <row r="18" spans="1:10" s="23" customFormat="1" ht="38.25" x14ac:dyDescent="0.25">
      <c r="A18" s="1"/>
      <c r="B18" s="24" t="s">
        <v>97</v>
      </c>
      <c r="C18" s="28" t="s">
        <v>98</v>
      </c>
      <c r="D18" s="29" t="s">
        <v>23</v>
      </c>
      <c r="E18" s="30">
        <v>44197</v>
      </c>
      <c r="F18" s="30">
        <v>44274</v>
      </c>
      <c r="G18" s="29"/>
      <c r="H18" s="30"/>
      <c r="I18" s="26" t="s">
        <v>1</v>
      </c>
      <c r="J18" s="39" t="s">
        <v>164</v>
      </c>
    </row>
    <row r="19" spans="1:10" s="23" customFormat="1" x14ac:dyDescent="0.25">
      <c r="A19" s="1"/>
      <c r="B19" s="59" t="s">
        <v>24</v>
      </c>
      <c r="C19" s="60"/>
      <c r="D19" s="60"/>
      <c r="E19" s="60"/>
      <c r="F19" s="60"/>
      <c r="G19" s="60"/>
      <c r="H19" s="60"/>
      <c r="I19" s="60"/>
      <c r="J19" s="61"/>
    </row>
    <row r="20" spans="1:10" s="23" customFormat="1" ht="25.5" x14ac:dyDescent="0.25">
      <c r="A20" s="1"/>
      <c r="B20" s="57" t="s">
        <v>115</v>
      </c>
      <c r="C20" s="25" t="s">
        <v>91</v>
      </c>
      <c r="D20" s="26" t="s">
        <v>92</v>
      </c>
      <c r="E20" s="27">
        <v>44197</v>
      </c>
      <c r="F20" s="27">
        <v>44286</v>
      </c>
      <c r="G20" s="27">
        <v>44391</v>
      </c>
      <c r="H20" s="27">
        <v>44391</v>
      </c>
      <c r="I20" s="26" t="s">
        <v>1</v>
      </c>
      <c r="J20" s="39" t="s">
        <v>156</v>
      </c>
    </row>
    <row r="21" spans="1:10" s="23" customFormat="1" ht="38.25" x14ac:dyDescent="0.25">
      <c r="A21" s="1"/>
      <c r="B21" s="58"/>
      <c r="C21" s="25" t="s">
        <v>93</v>
      </c>
      <c r="D21" s="26" t="s">
        <v>92</v>
      </c>
      <c r="E21" s="27">
        <v>44291</v>
      </c>
      <c r="F21" s="27">
        <v>44561</v>
      </c>
      <c r="G21" s="27"/>
      <c r="H21" s="26"/>
      <c r="I21" s="26" t="s">
        <v>5</v>
      </c>
      <c r="J21" s="39" t="s">
        <v>157</v>
      </c>
    </row>
    <row r="22" spans="1:10" s="23" customFormat="1" ht="25.5" x14ac:dyDescent="0.25">
      <c r="A22" s="1"/>
      <c r="B22" s="57" t="s">
        <v>94</v>
      </c>
      <c r="C22" s="25" t="s">
        <v>95</v>
      </c>
      <c r="D22" s="26" t="s">
        <v>23</v>
      </c>
      <c r="E22" s="27">
        <v>44197</v>
      </c>
      <c r="F22" s="27">
        <v>44260</v>
      </c>
      <c r="G22" s="27"/>
      <c r="H22" s="26"/>
      <c r="I22" s="26" t="s">
        <v>5</v>
      </c>
      <c r="J22" s="39" t="s">
        <v>158</v>
      </c>
    </row>
    <row r="23" spans="1:10" s="23" customFormat="1" ht="25.5" customHeight="1" x14ac:dyDescent="0.25">
      <c r="A23" s="1"/>
      <c r="B23" s="58"/>
      <c r="C23" s="25" t="s">
        <v>96</v>
      </c>
      <c r="D23" s="26" t="s">
        <v>23</v>
      </c>
      <c r="E23" s="27">
        <v>44197</v>
      </c>
      <c r="F23" s="27">
        <v>44260</v>
      </c>
      <c r="G23" s="27"/>
      <c r="H23" s="26"/>
      <c r="I23" s="26" t="s">
        <v>5</v>
      </c>
      <c r="J23" s="39" t="s">
        <v>158</v>
      </c>
    </row>
    <row r="24" spans="1:10" s="23" customFormat="1" x14ac:dyDescent="0.25">
      <c r="A24" s="1"/>
      <c r="B24" s="63" t="s">
        <v>25</v>
      </c>
      <c r="C24" s="64"/>
      <c r="D24" s="64"/>
      <c r="E24" s="64"/>
      <c r="F24" s="64"/>
      <c r="G24" s="64"/>
      <c r="H24" s="64"/>
      <c r="I24" s="64"/>
      <c r="J24" s="65"/>
    </row>
    <row r="25" spans="1:10" s="23" customFormat="1" x14ac:dyDescent="0.25">
      <c r="A25" s="1"/>
      <c r="B25" s="59" t="s">
        <v>28</v>
      </c>
      <c r="C25" s="60"/>
      <c r="D25" s="60"/>
      <c r="E25" s="60"/>
      <c r="F25" s="60"/>
      <c r="G25" s="60"/>
      <c r="H25" s="60"/>
      <c r="I25" s="60"/>
      <c r="J25" s="61"/>
    </row>
    <row r="26" spans="1:10" s="23" customFormat="1" ht="38.25" x14ac:dyDescent="0.25">
      <c r="A26" s="1"/>
      <c r="B26" s="57" t="s">
        <v>107</v>
      </c>
      <c r="C26" s="28" t="s">
        <v>108</v>
      </c>
      <c r="D26" s="29" t="s">
        <v>109</v>
      </c>
      <c r="E26" s="30">
        <v>44197</v>
      </c>
      <c r="F26" s="30">
        <v>44316</v>
      </c>
      <c r="G26" s="27">
        <v>44433</v>
      </c>
      <c r="H26" s="27">
        <v>44438</v>
      </c>
      <c r="I26" s="26" t="s">
        <v>1</v>
      </c>
      <c r="J26" s="39" t="s">
        <v>154</v>
      </c>
    </row>
    <row r="27" spans="1:10" s="23" customFormat="1" ht="38.25" x14ac:dyDescent="0.25">
      <c r="A27" s="1"/>
      <c r="B27" s="62"/>
      <c r="C27" s="28" t="s">
        <v>110</v>
      </c>
      <c r="D27" s="29" t="s">
        <v>109</v>
      </c>
      <c r="E27" s="30">
        <v>44319</v>
      </c>
      <c r="F27" s="30">
        <v>44346</v>
      </c>
      <c r="G27" s="27">
        <v>44433</v>
      </c>
      <c r="H27" s="27">
        <v>44438</v>
      </c>
      <c r="I27" s="26" t="s">
        <v>1</v>
      </c>
      <c r="J27" s="39" t="s">
        <v>154</v>
      </c>
    </row>
    <row r="28" spans="1:10" s="23" customFormat="1" ht="38.25" x14ac:dyDescent="0.25">
      <c r="A28" s="1"/>
      <c r="B28" s="58"/>
      <c r="C28" s="28" t="s">
        <v>111</v>
      </c>
      <c r="D28" s="29" t="s">
        <v>109</v>
      </c>
      <c r="E28" s="30">
        <v>44346</v>
      </c>
      <c r="F28" s="30">
        <v>44346</v>
      </c>
      <c r="G28" s="27">
        <v>44433</v>
      </c>
      <c r="H28" s="27">
        <v>44438</v>
      </c>
      <c r="I28" s="26" t="s">
        <v>1</v>
      </c>
      <c r="J28" s="39" t="s">
        <v>154</v>
      </c>
    </row>
    <row r="29" spans="1:10" s="23" customFormat="1" ht="51" x14ac:dyDescent="0.25">
      <c r="A29" s="1"/>
      <c r="B29" s="24" t="s">
        <v>112</v>
      </c>
      <c r="C29" s="28" t="s">
        <v>113</v>
      </c>
      <c r="D29" s="29" t="s">
        <v>109</v>
      </c>
      <c r="E29" s="30">
        <v>44197</v>
      </c>
      <c r="F29" s="30">
        <v>44377</v>
      </c>
      <c r="G29" s="26"/>
      <c r="H29" s="27"/>
      <c r="I29" s="26" t="s">
        <v>1</v>
      </c>
      <c r="J29" s="39" t="s">
        <v>165</v>
      </c>
    </row>
    <row r="30" spans="1:10" s="23" customFormat="1" x14ac:dyDescent="0.25">
      <c r="A30" s="1"/>
      <c r="B30" s="59" t="s">
        <v>29</v>
      </c>
      <c r="C30" s="60"/>
      <c r="D30" s="60"/>
      <c r="E30" s="60"/>
      <c r="F30" s="60"/>
      <c r="G30" s="60"/>
      <c r="H30" s="60"/>
      <c r="I30" s="60"/>
      <c r="J30" s="61"/>
    </row>
    <row r="31" spans="1:10" s="23" customFormat="1" ht="51" x14ac:dyDescent="0.25">
      <c r="A31" s="1"/>
      <c r="B31" s="57" t="s">
        <v>103</v>
      </c>
      <c r="C31" s="28" t="s">
        <v>101</v>
      </c>
      <c r="D31" s="29" t="s">
        <v>109</v>
      </c>
      <c r="E31" s="30">
        <v>44197</v>
      </c>
      <c r="F31" s="30">
        <v>44253</v>
      </c>
      <c r="G31" s="26"/>
      <c r="H31" s="27"/>
      <c r="I31" s="26" t="s">
        <v>9</v>
      </c>
      <c r="J31" s="39" t="s">
        <v>166</v>
      </c>
    </row>
    <row r="32" spans="1:10" s="23" customFormat="1" ht="51" x14ac:dyDescent="0.25">
      <c r="A32" s="1"/>
      <c r="B32" s="62"/>
      <c r="C32" s="28" t="s">
        <v>102</v>
      </c>
      <c r="D32" s="29" t="s">
        <v>109</v>
      </c>
      <c r="E32" s="30">
        <v>44256</v>
      </c>
      <c r="F32" s="30">
        <v>44260</v>
      </c>
      <c r="G32" s="26"/>
      <c r="H32" s="27"/>
      <c r="I32" s="26" t="s">
        <v>9</v>
      </c>
      <c r="J32" s="39" t="s">
        <v>166</v>
      </c>
    </row>
    <row r="33" spans="1:22" s="23" customFormat="1" ht="51" x14ac:dyDescent="0.25">
      <c r="A33" s="1"/>
      <c r="B33" s="62"/>
      <c r="C33" s="29" t="s">
        <v>104</v>
      </c>
      <c r="D33" s="29" t="s">
        <v>109</v>
      </c>
      <c r="E33" s="30">
        <v>44197</v>
      </c>
      <c r="F33" s="30">
        <v>44316</v>
      </c>
      <c r="G33" s="26"/>
      <c r="H33" s="27"/>
      <c r="I33" s="26" t="s">
        <v>9</v>
      </c>
      <c r="J33" s="39" t="s">
        <v>166</v>
      </c>
    </row>
    <row r="34" spans="1:22" s="23" customFormat="1" ht="51" x14ac:dyDescent="0.25">
      <c r="A34" s="1"/>
      <c r="B34" s="62"/>
      <c r="C34" s="29" t="s">
        <v>105</v>
      </c>
      <c r="D34" s="29" t="s">
        <v>109</v>
      </c>
      <c r="E34" s="30">
        <v>44317</v>
      </c>
      <c r="F34" s="30">
        <v>44408</v>
      </c>
      <c r="G34" s="26"/>
      <c r="H34" s="27"/>
      <c r="I34" s="26" t="s">
        <v>9</v>
      </c>
      <c r="J34" s="39" t="s">
        <v>166</v>
      </c>
    </row>
    <row r="35" spans="1:22" s="23" customFormat="1" ht="51" x14ac:dyDescent="0.25">
      <c r="A35" s="1"/>
      <c r="B35" s="58"/>
      <c r="C35" s="29" t="s">
        <v>106</v>
      </c>
      <c r="D35" s="29" t="s">
        <v>109</v>
      </c>
      <c r="E35" s="30">
        <v>44409</v>
      </c>
      <c r="F35" s="30">
        <v>44500</v>
      </c>
      <c r="G35" s="26"/>
      <c r="H35" s="27"/>
      <c r="I35" s="26" t="s">
        <v>9</v>
      </c>
      <c r="J35" s="39" t="s">
        <v>166</v>
      </c>
    </row>
    <row r="36" spans="1:22" s="23" customFormat="1" x14ac:dyDescent="0.25">
      <c r="A36" s="1"/>
      <c r="B36" s="59" t="s">
        <v>100</v>
      </c>
      <c r="C36" s="60"/>
      <c r="D36" s="60"/>
      <c r="E36" s="60"/>
      <c r="F36" s="60"/>
      <c r="G36" s="60"/>
      <c r="H36" s="60"/>
      <c r="I36" s="60"/>
      <c r="J36" s="61"/>
    </row>
    <row r="37" spans="1:22" s="23" customFormat="1" x14ac:dyDescent="0.25">
      <c r="A37" s="1"/>
      <c r="B37" s="57" t="s">
        <v>87</v>
      </c>
      <c r="C37" s="25" t="s">
        <v>31</v>
      </c>
      <c r="D37" s="26" t="s">
        <v>30</v>
      </c>
      <c r="E37" s="27">
        <v>44197</v>
      </c>
      <c r="F37" s="27">
        <v>44198</v>
      </c>
      <c r="G37" s="26"/>
      <c r="H37" s="27"/>
      <c r="I37" s="26" t="s">
        <v>1</v>
      </c>
      <c r="J37" s="39" t="s">
        <v>99</v>
      </c>
      <c r="V37" s="38"/>
    </row>
    <row r="38" spans="1:22" s="23" customFormat="1" x14ac:dyDescent="0.25">
      <c r="A38" s="1"/>
      <c r="B38" s="62"/>
      <c r="C38" s="25" t="s">
        <v>32</v>
      </c>
      <c r="D38" s="26" t="s">
        <v>30</v>
      </c>
      <c r="E38" s="27">
        <v>44197</v>
      </c>
      <c r="F38" s="27">
        <v>44230</v>
      </c>
      <c r="G38" s="26"/>
      <c r="H38" s="27"/>
      <c r="I38" s="26" t="s">
        <v>1</v>
      </c>
      <c r="J38" s="39" t="s">
        <v>99</v>
      </c>
    </row>
    <row r="39" spans="1:22" s="23" customFormat="1" x14ac:dyDescent="0.25">
      <c r="A39" s="1"/>
      <c r="B39" s="62"/>
      <c r="C39" s="25" t="s">
        <v>33</v>
      </c>
      <c r="D39" s="26" t="s">
        <v>30</v>
      </c>
      <c r="E39" s="27">
        <v>44197</v>
      </c>
      <c r="F39" s="27">
        <v>44230</v>
      </c>
      <c r="G39" s="26"/>
      <c r="H39" s="27"/>
      <c r="I39" s="26" t="s">
        <v>1</v>
      </c>
      <c r="J39" s="39" t="s">
        <v>99</v>
      </c>
    </row>
    <row r="40" spans="1:22" s="23" customFormat="1" ht="25.5" x14ac:dyDescent="0.25">
      <c r="A40" s="1"/>
      <c r="B40" s="62"/>
      <c r="C40" s="25" t="s">
        <v>34</v>
      </c>
      <c r="D40" s="26" t="s">
        <v>30</v>
      </c>
      <c r="E40" s="27">
        <v>44197</v>
      </c>
      <c r="F40" s="27">
        <v>44257</v>
      </c>
      <c r="G40" s="26"/>
      <c r="H40" s="26"/>
      <c r="I40" s="26" t="s">
        <v>1</v>
      </c>
      <c r="J40" s="39" t="s">
        <v>147</v>
      </c>
    </row>
    <row r="41" spans="1:22" s="23" customFormat="1" ht="25.5" x14ac:dyDescent="0.25">
      <c r="A41" s="1"/>
      <c r="B41" s="62"/>
      <c r="C41" s="25" t="s">
        <v>35</v>
      </c>
      <c r="D41" s="26" t="s">
        <v>30</v>
      </c>
      <c r="E41" s="27">
        <v>44197</v>
      </c>
      <c r="F41" s="27">
        <v>44287</v>
      </c>
      <c r="G41" s="26"/>
      <c r="H41" s="26"/>
      <c r="I41" s="26" t="s">
        <v>1</v>
      </c>
      <c r="J41" s="39" t="s">
        <v>147</v>
      </c>
    </row>
    <row r="42" spans="1:22" s="23" customFormat="1" ht="25.5" x14ac:dyDescent="0.25">
      <c r="A42" s="1"/>
      <c r="B42" s="62"/>
      <c r="C42" s="25" t="s">
        <v>36</v>
      </c>
      <c r="D42" s="26" t="s">
        <v>30</v>
      </c>
      <c r="E42" s="27">
        <v>44197</v>
      </c>
      <c r="F42" s="27">
        <v>44320</v>
      </c>
      <c r="G42" s="26"/>
      <c r="H42" s="26"/>
      <c r="I42" s="26" t="s">
        <v>1</v>
      </c>
      <c r="J42" s="39" t="s">
        <v>147</v>
      </c>
    </row>
    <row r="43" spans="1:22" s="23" customFormat="1" ht="25.5" x14ac:dyDescent="0.25">
      <c r="A43" s="1"/>
      <c r="B43" s="62"/>
      <c r="C43" s="25" t="s">
        <v>37</v>
      </c>
      <c r="D43" s="26" t="s">
        <v>30</v>
      </c>
      <c r="E43" s="27">
        <v>44197</v>
      </c>
      <c r="F43" s="27">
        <v>44348</v>
      </c>
      <c r="G43" s="26"/>
      <c r="H43" s="26"/>
      <c r="I43" s="26" t="s">
        <v>1</v>
      </c>
      <c r="J43" s="39" t="s">
        <v>147</v>
      </c>
    </row>
    <row r="44" spans="1:22" s="23" customFormat="1" ht="25.5" x14ac:dyDescent="0.25">
      <c r="A44" s="1"/>
      <c r="B44" s="62"/>
      <c r="C44" s="25" t="s">
        <v>38</v>
      </c>
      <c r="D44" s="26" t="s">
        <v>30</v>
      </c>
      <c r="E44" s="27">
        <v>44197</v>
      </c>
      <c r="F44" s="27">
        <v>44348</v>
      </c>
      <c r="G44" s="26"/>
      <c r="H44" s="26"/>
      <c r="I44" s="26" t="s">
        <v>1</v>
      </c>
      <c r="J44" s="39" t="s">
        <v>147</v>
      </c>
    </row>
    <row r="45" spans="1:22" s="23" customFormat="1" ht="25.5" x14ac:dyDescent="0.25">
      <c r="A45" s="1"/>
      <c r="B45" s="62"/>
      <c r="C45" s="25" t="s">
        <v>39</v>
      </c>
      <c r="D45" s="26" t="s">
        <v>30</v>
      </c>
      <c r="E45" s="27">
        <v>44197</v>
      </c>
      <c r="F45" s="27">
        <v>44378</v>
      </c>
      <c r="G45" s="26"/>
      <c r="H45" s="26"/>
      <c r="I45" s="26" t="s">
        <v>1</v>
      </c>
      <c r="J45" s="39" t="s">
        <v>147</v>
      </c>
    </row>
    <row r="46" spans="1:22" s="23" customFormat="1" ht="25.5" x14ac:dyDescent="0.25">
      <c r="A46" s="1"/>
      <c r="B46" s="62"/>
      <c r="C46" s="25" t="s">
        <v>40</v>
      </c>
      <c r="D46" s="26" t="s">
        <v>30</v>
      </c>
      <c r="E46" s="27">
        <v>44197</v>
      </c>
      <c r="F46" s="27">
        <v>44411</v>
      </c>
      <c r="G46" s="26"/>
      <c r="H46" s="26"/>
      <c r="I46" s="26" t="s">
        <v>1</v>
      </c>
      <c r="J46" s="39" t="s">
        <v>147</v>
      </c>
    </row>
    <row r="47" spans="1:22" s="23" customFormat="1" ht="25.5" x14ac:dyDescent="0.25">
      <c r="A47" s="1"/>
      <c r="B47" s="62"/>
      <c r="C47" s="25" t="s">
        <v>41</v>
      </c>
      <c r="D47" s="26" t="s">
        <v>30</v>
      </c>
      <c r="E47" s="27">
        <v>44197</v>
      </c>
      <c r="F47" s="27">
        <v>44440</v>
      </c>
      <c r="G47" s="26"/>
      <c r="H47" s="26"/>
      <c r="I47" s="26" t="s">
        <v>1</v>
      </c>
      <c r="J47" s="39" t="s">
        <v>147</v>
      </c>
    </row>
    <row r="48" spans="1:22" s="23" customFormat="1" ht="25.5" x14ac:dyDescent="0.25">
      <c r="A48" s="1"/>
      <c r="B48" s="62"/>
      <c r="C48" s="25" t="s">
        <v>42</v>
      </c>
      <c r="D48" s="26" t="s">
        <v>30</v>
      </c>
      <c r="E48" s="27">
        <v>44197</v>
      </c>
      <c r="F48" s="27">
        <v>44440</v>
      </c>
      <c r="G48" s="26"/>
      <c r="H48" s="26"/>
      <c r="I48" s="26" t="s">
        <v>1</v>
      </c>
      <c r="J48" s="39" t="s">
        <v>147</v>
      </c>
    </row>
    <row r="49" spans="1:12" s="23" customFormat="1" ht="25.5" x14ac:dyDescent="0.25">
      <c r="A49" s="1"/>
      <c r="B49" s="62"/>
      <c r="C49" s="25" t="s">
        <v>43</v>
      </c>
      <c r="D49" s="26" t="s">
        <v>30</v>
      </c>
      <c r="E49" s="27">
        <v>44197</v>
      </c>
      <c r="F49" s="27">
        <v>44440</v>
      </c>
      <c r="G49" s="26"/>
      <c r="H49" s="26"/>
      <c r="I49" s="26" t="s">
        <v>1</v>
      </c>
      <c r="J49" s="39" t="s">
        <v>147</v>
      </c>
    </row>
    <row r="50" spans="1:12" s="23" customFormat="1" ht="25.5" x14ac:dyDescent="0.25">
      <c r="A50" s="1"/>
      <c r="B50" s="62"/>
      <c r="C50" s="25" t="s">
        <v>44</v>
      </c>
      <c r="D50" s="26" t="s">
        <v>30</v>
      </c>
      <c r="E50" s="27">
        <v>44197</v>
      </c>
      <c r="F50" s="27">
        <v>44470</v>
      </c>
      <c r="G50" s="26"/>
      <c r="H50" s="26"/>
      <c r="I50" s="26" t="s">
        <v>1</v>
      </c>
      <c r="J50" s="39" t="s">
        <v>147</v>
      </c>
    </row>
    <row r="51" spans="1:12" s="23" customFormat="1" ht="25.5" x14ac:dyDescent="0.25">
      <c r="A51" s="1"/>
      <c r="B51" s="62"/>
      <c r="C51" s="25" t="s">
        <v>45</v>
      </c>
      <c r="D51" s="26" t="s">
        <v>30</v>
      </c>
      <c r="E51" s="27">
        <v>44197</v>
      </c>
      <c r="F51" s="27">
        <v>44503</v>
      </c>
      <c r="G51" s="26"/>
      <c r="H51" s="26"/>
      <c r="I51" s="26" t="s">
        <v>1</v>
      </c>
      <c r="J51" s="39" t="s">
        <v>147</v>
      </c>
    </row>
    <row r="52" spans="1:12" s="23" customFormat="1" ht="25.5" x14ac:dyDescent="0.25">
      <c r="A52" s="1"/>
      <c r="B52" s="62"/>
      <c r="C52" s="25" t="s">
        <v>46</v>
      </c>
      <c r="D52" s="26" t="s">
        <v>30</v>
      </c>
      <c r="E52" s="27">
        <v>44197</v>
      </c>
      <c r="F52" s="27">
        <v>44531</v>
      </c>
      <c r="G52" s="26"/>
      <c r="H52" s="26"/>
      <c r="I52" s="26" t="s">
        <v>1</v>
      </c>
      <c r="J52" s="39" t="s">
        <v>147</v>
      </c>
    </row>
    <row r="53" spans="1:12" s="23" customFormat="1" ht="25.5" x14ac:dyDescent="0.25">
      <c r="A53" s="1"/>
      <c r="B53" s="62"/>
      <c r="C53" s="25" t="s">
        <v>47</v>
      </c>
      <c r="D53" s="26" t="s">
        <v>30</v>
      </c>
      <c r="E53" s="27">
        <v>44197</v>
      </c>
      <c r="F53" s="27">
        <v>44531</v>
      </c>
      <c r="G53" s="26"/>
      <c r="H53" s="26"/>
      <c r="I53" s="26" t="s">
        <v>1</v>
      </c>
      <c r="J53" s="39" t="s">
        <v>147</v>
      </c>
    </row>
    <row r="54" spans="1:12" s="23" customFormat="1" x14ac:dyDescent="0.25">
      <c r="A54" s="1"/>
      <c r="B54" s="49" t="s">
        <v>51</v>
      </c>
      <c r="C54" s="50"/>
      <c r="D54" s="50"/>
      <c r="E54" s="50"/>
      <c r="F54" s="50"/>
      <c r="G54" s="50"/>
      <c r="H54" s="50"/>
      <c r="I54" s="50"/>
      <c r="J54" s="51"/>
    </row>
    <row r="55" spans="1:12" s="23" customFormat="1" x14ac:dyDescent="0.25">
      <c r="A55" s="1"/>
      <c r="B55" s="46" t="s">
        <v>26</v>
      </c>
      <c r="C55" s="55"/>
      <c r="D55" s="55"/>
      <c r="E55" s="55"/>
      <c r="F55" s="55"/>
      <c r="G55" s="55"/>
      <c r="H55" s="55"/>
      <c r="I55" s="55"/>
      <c r="J55" s="56"/>
    </row>
    <row r="56" spans="1:12" s="23" customFormat="1" x14ac:dyDescent="0.25">
      <c r="A56" s="1"/>
      <c r="B56" s="52" t="s">
        <v>86</v>
      </c>
      <c r="C56" s="53"/>
      <c r="D56" s="53"/>
      <c r="E56" s="53"/>
      <c r="F56" s="53"/>
      <c r="G56" s="53"/>
      <c r="H56" s="53"/>
      <c r="I56" s="53"/>
      <c r="J56" s="54"/>
    </row>
    <row r="57" spans="1:12" s="23" customFormat="1" x14ac:dyDescent="0.25">
      <c r="A57" s="1"/>
      <c r="B57" s="46" t="s">
        <v>52</v>
      </c>
      <c r="C57" s="47"/>
      <c r="D57" s="47"/>
      <c r="E57" s="47"/>
      <c r="F57" s="47"/>
      <c r="G57" s="47"/>
      <c r="H57" s="47"/>
      <c r="I57" s="47"/>
      <c r="J57" s="48"/>
    </row>
    <row r="58" spans="1:12" s="23" customFormat="1" x14ac:dyDescent="0.25">
      <c r="A58" s="1"/>
      <c r="B58" s="52" t="s">
        <v>86</v>
      </c>
      <c r="C58" s="53"/>
      <c r="D58" s="53"/>
      <c r="E58" s="53"/>
      <c r="F58" s="53"/>
      <c r="G58" s="53"/>
      <c r="H58" s="53"/>
      <c r="I58" s="53"/>
      <c r="J58" s="54"/>
    </row>
    <row r="59" spans="1:12" s="23" customFormat="1" x14ac:dyDescent="0.25">
      <c r="A59" s="1"/>
      <c r="B59" s="46" t="s">
        <v>53</v>
      </c>
      <c r="C59" s="47"/>
      <c r="D59" s="47"/>
      <c r="E59" s="47"/>
      <c r="F59" s="47"/>
      <c r="G59" s="47"/>
      <c r="H59" s="47"/>
      <c r="I59" s="47"/>
      <c r="J59" s="48"/>
    </row>
    <row r="60" spans="1:12" s="23" customFormat="1" ht="38.25" x14ac:dyDescent="0.25">
      <c r="A60" s="1"/>
      <c r="B60" s="24" t="s">
        <v>116</v>
      </c>
      <c r="C60" s="28" t="s">
        <v>117</v>
      </c>
      <c r="D60" s="26" t="s">
        <v>118</v>
      </c>
      <c r="E60" s="27">
        <v>44250</v>
      </c>
      <c r="F60" s="27">
        <v>44267</v>
      </c>
      <c r="G60" s="26"/>
      <c r="H60" s="27">
        <v>44264</v>
      </c>
      <c r="I60" s="26" t="s">
        <v>1</v>
      </c>
      <c r="J60" s="39" t="s">
        <v>148</v>
      </c>
    </row>
    <row r="61" spans="1:12" s="23" customFormat="1" ht="25.5" x14ac:dyDescent="0.25">
      <c r="A61" s="1"/>
      <c r="B61" s="24" t="s">
        <v>119</v>
      </c>
      <c r="C61" s="25" t="s">
        <v>120</v>
      </c>
      <c r="D61" s="26" t="s">
        <v>118</v>
      </c>
      <c r="E61" s="27">
        <v>44197</v>
      </c>
      <c r="F61" s="27">
        <v>44286</v>
      </c>
      <c r="G61" s="26"/>
      <c r="H61" s="27">
        <v>44286</v>
      </c>
      <c r="I61" s="26" t="s">
        <v>1</v>
      </c>
      <c r="J61" s="39" t="s">
        <v>149</v>
      </c>
    </row>
    <row r="62" spans="1:12" s="23" customFormat="1" x14ac:dyDescent="0.25">
      <c r="A62" s="1"/>
      <c r="B62" s="46" t="s">
        <v>54</v>
      </c>
      <c r="C62" s="47"/>
      <c r="D62" s="47"/>
      <c r="E62" s="47"/>
      <c r="F62" s="47"/>
      <c r="G62" s="47"/>
      <c r="H62" s="47"/>
      <c r="I62" s="47"/>
      <c r="J62" s="48"/>
      <c r="L62"/>
    </row>
    <row r="63" spans="1:12" s="23" customFormat="1" ht="38.25" customHeight="1" x14ac:dyDescent="0.25">
      <c r="A63" s="1"/>
      <c r="B63" s="57" t="s">
        <v>55</v>
      </c>
      <c r="C63" s="25" t="s">
        <v>121</v>
      </c>
      <c r="D63" s="27" t="s">
        <v>118</v>
      </c>
      <c r="E63" s="27">
        <v>44197</v>
      </c>
      <c r="F63" s="27">
        <v>44377</v>
      </c>
      <c r="G63" s="27">
        <v>44454</v>
      </c>
      <c r="H63" s="27">
        <v>44454</v>
      </c>
      <c r="I63" s="26" t="s">
        <v>1</v>
      </c>
      <c r="J63" s="39" t="s">
        <v>150</v>
      </c>
      <c r="L63"/>
    </row>
    <row r="64" spans="1:12" s="23" customFormat="1" ht="38.25" x14ac:dyDescent="0.25">
      <c r="A64" s="1"/>
      <c r="B64" s="58"/>
      <c r="C64" s="25" t="s">
        <v>122</v>
      </c>
      <c r="D64" s="26" t="s">
        <v>118</v>
      </c>
      <c r="E64" s="27">
        <v>44378</v>
      </c>
      <c r="F64" s="27">
        <v>44561</v>
      </c>
      <c r="G64" s="26"/>
      <c r="H64" s="26"/>
      <c r="I64" s="26" t="s">
        <v>1</v>
      </c>
      <c r="J64" s="45" t="s">
        <v>151</v>
      </c>
    </row>
    <row r="65" spans="1:18" s="23" customFormat="1" x14ac:dyDescent="0.25">
      <c r="A65" s="1"/>
      <c r="B65" s="49" t="s">
        <v>57</v>
      </c>
      <c r="C65" s="50"/>
      <c r="D65" s="50"/>
      <c r="E65" s="50"/>
      <c r="F65" s="50"/>
      <c r="G65" s="50"/>
      <c r="H65" s="50"/>
      <c r="I65" s="50"/>
      <c r="J65" s="51"/>
    </row>
    <row r="66" spans="1:18" s="23" customFormat="1" x14ac:dyDescent="0.25">
      <c r="A66" s="1"/>
      <c r="B66" s="46" t="s">
        <v>128</v>
      </c>
      <c r="C66" s="47"/>
      <c r="D66" s="47"/>
      <c r="E66" s="47"/>
      <c r="F66" s="47"/>
      <c r="G66" s="47"/>
      <c r="H66" s="47"/>
      <c r="I66" s="47"/>
      <c r="J66" s="48"/>
    </row>
    <row r="67" spans="1:18" s="23" customFormat="1" ht="25.5" x14ac:dyDescent="0.25">
      <c r="A67" s="1"/>
      <c r="B67" s="57" t="s">
        <v>123</v>
      </c>
      <c r="C67" s="25" t="s">
        <v>125</v>
      </c>
      <c r="D67" s="26" t="s">
        <v>124</v>
      </c>
      <c r="E67" s="27">
        <v>44197</v>
      </c>
      <c r="F67" s="27">
        <v>44286</v>
      </c>
      <c r="G67" s="26"/>
      <c r="H67" s="26"/>
      <c r="I67" s="26" t="s">
        <v>5</v>
      </c>
      <c r="J67" s="39" t="s">
        <v>159</v>
      </c>
    </row>
    <row r="68" spans="1:18" s="23" customFormat="1" ht="38.25" x14ac:dyDescent="0.25">
      <c r="A68" s="1"/>
      <c r="B68" s="62"/>
      <c r="C68" s="25" t="s">
        <v>126</v>
      </c>
      <c r="D68" s="26" t="s">
        <v>124</v>
      </c>
      <c r="E68" s="27">
        <v>44197</v>
      </c>
      <c r="F68" s="27">
        <v>44561</v>
      </c>
      <c r="G68" s="26"/>
      <c r="H68" s="26"/>
      <c r="I68" s="26" t="s">
        <v>5</v>
      </c>
      <c r="J68" s="39" t="s">
        <v>160</v>
      </c>
    </row>
    <row r="69" spans="1:18" s="23" customFormat="1" ht="25.5" x14ac:dyDescent="0.25">
      <c r="A69" s="1"/>
      <c r="B69" s="58"/>
      <c r="C69" s="25" t="s">
        <v>127</v>
      </c>
      <c r="D69" s="26" t="s">
        <v>124</v>
      </c>
      <c r="E69" s="27">
        <v>44197</v>
      </c>
      <c r="F69" s="27">
        <v>44561</v>
      </c>
      <c r="G69" s="26"/>
      <c r="H69" s="26"/>
      <c r="I69" s="26" t="s">
        <v>5</v>
      </c>
      <c r="J69" s="45" t="s">
        <v>161</v>
      </c>
    </row>
    <row r="70" spans="1:18" s="23" customFormat="1" x14ac:dyDescent="0.25">
      <c r="A70" s="1"/>
      <c r="B70" s="46" t="s">
        <v>58</v>
      </c>
      <c r="C70" s="47"/>
      <c r="D70" s="47"/>
      <c r="E70" s="47"/>
      <c r="F70" s="47"/>
      <c r="G70" s="47"/>
      <c r="H70" s="47"/>
      <c r="I70" s="47"/>
      <c r="J70" s="48"/>
      <c r="K70" s="23">
        <v>0</v>
      </c>
    </row>
    <row r="71" spans="1:18" s="23" customFormat="1" ht="63.75" x14ac:dyDescent="0.25">
      <c r="A71" s="1"/>
      <c r="B71" s="57" t="s">
        <v>129</v>
      </c>
      <c r="C71" s="25" t="s">
        <v>130</v>
      </c>
      <c r="D71" s="26" t="s">
        <v>124</v>
      </c>
      <c r="E71" s="27">
        <v>44197</v>
      </c>
      <c r="F71" s="27">
        <v>44347</v>
      </c>
      <c r="G71" s="26"/>
      <c r="H71" s="26"/>
      <c r="I71" s="26" t="s">
        <v>9</v>
      </c>
      <c r="J71" s="39" t="s">
        <v>162</v>
      </c>
    </row>
    <row r="72" spans="1:18" s="23" customFormat="1" ht="63.75" x14ac:dyDescent="0.25">
      <c r="A72" s="1"/>
      <c r="B72" s="58"/>
      <c r="C72" s="25" t="s">
        <v>131</v>
      </c>
      <c r="D72" s="26" t="s">
        <v>124</v>
      </c>
      <c r="E72" s="27">
        <v>44197</v>
      </c>
      <c r="F72" s="27">
        <v>44377</v>
      </c>
      <c r="G72" s="26"/>
      <c r="H72" s="26"/>
      <c r="I72" s="26" t="s">
        <v>9</v>
      </c>
      <c r="J72" s="39" t="s">
        <v>163</v>
      </c>
    </row>
    <row r="73" spans="1:18" s="23" customFormat="1" x14ac:dyDescent="0.25">
      <c r="A73" s="1"/>
      <c r="B73" s="49" t="s">
        <v>132</v>
      </c>
      <c r="C73" s="50"/>
      <c r="D73" s="50"/>
      <c r="E73" s="50"/>
      <c r="F73" s="50"/>
      <c r="G73" s="50"/>
      <c r="H73" s="50"/>
      <c r="I73" s="50"/>
      <c r="J73" s="51"/>
      <c r="P73"/>
      <c r="Q73"/>
      <c r="R73"/>
    </row>
    <row r="74" spans="1:18" s="23" customFormat="1" x14ac:dyDescent="0.25">
      <c r="A74" s="1"/>
      <c r="B74" s="46" t="s">
        <v>133</v>
      </c>
      <c r="C74" s="47"/>
      <c r="D74" s="47"/>
      <c r="E74" s="47"/>
      <c r="F74" s="47"/>
      <c r="G74" s="47"/>
      <c r="H74" s="47"/>
      <c r="I74" s="47"/>
      <c r="J74" s="48"/>
      <c r="K74"/>
      <c r="L74"/>
      <c r="M74"/>
      <c r="N74"/>
      <c r="O74"/>
      <c r="P74"/>
      <c r="Q74"/>
      <c r="R74"/>
    </row>
    <row r="75" spans="1:18" s="23" customFormat="1" ht="63.75" x14ac:dyDescent="0.25">
      <c r="A75" s="1"/>
      <c r="B75" s="57" t="s">
        <v>134</v>
      </c>
      <c r="C75" s="25" t="s">
        <v>135</v>
      </c>
      <c r="D75" s="26" t="s">
        <v>144</v>
      </c>
      <c r="E75" s="30">
        <v>44197</v>
      </c>
      <c r="F75" s="27">
        <v>44377</v>
      </c>
      <c r="G75" s="27">
        <v>44499</v>
      </c>
      <c r="H75" s="27">
        <v>44495</v>
      </c>
      <c r="I75" s="26" t="s">
        <v>1</v>
      </c>
      <c r="J75" s="39" t="s">
        <v>152</v>
      </c>
      <c r="K75"/>
      <c r="L75"/>
      <c r="M75"/>
      <c r="N75"/>
      <c r="O75"/>
      <c r="P75"/>
      <c r="Q75"/>
      <c r="R75"/>
    </row>
    <row r="76" spans="1:18" s="23" customFormat="1" ht="38.25" x14ac:dyDescent="0.25">
      <c r="A76" s="1"/>
      <c r="B76" s="62"/>
      <c r="C76" s="25" t="s">
        <v>142</v>
      </c>
      <c r="D76" s="26" t="s">
        <v>144</v>
      </c>
      <c r="E76" s="30">
        <v>44197</v>
      </c>
      <c r="F76" s="27">
        <v>44377</v>
      </c>
      <c r="G76" s="27">
        <v>44499</v>
      </c>
      <c r="H76" s="27">
        <v>44495</v>
      </c>
      <c r="I76" s="26" t="s">
        <v>1</v>
      </c>
      <c r="J76" s="39" t="s">
        <v>152</v>
      </c>
      <c r="K76"/>
      <c r="L76"/>
      <c r="M76"/>
      <c r="N76"/>
      <c r="O76"/>
      <c r="P76"/>
      <c r="Q76"/>
      <c r="R76"/>
    </row>
    <row r="77" spans="1:18" s="23" customFormat="1" ht="38.25" x14ac:dyDescent="0.25">
      <c r="A77" s="1"/>
      <c r="B77" s="58"/>
      <c r="C77" s="25" t="s">
        <v>143</v>
      </c>
      <c r="D77" s="26" t="s">
        <v>144</v>
      </c>
      <c r="E77" s="30">
        <v>44197</v>
      </c>
      <c r="F77" s="27">
        <v>44377</v>
      </c>
      <c r="G77" s="27">
        <v>44499</v>
      </c>
      <c r="H77" s="27">
        <v>44495</v>
      </c>
      <c r="I77" s="26" t="s">
        <v>1</v>
      </c>
      <c r="J77" s="39" t="s">
        <v>152</v>
      </c>
      <c r="K77"/>
      <c r="L77"/>
      <c r="M77"/>
      <c r="N77"/>
      <c r="O77"/>
      <c r="P77"/>
      <c r="Q77"/>
      <c r="R77"/>
    </row>
    <row r="78" spans="1:18" s="23" customFormat="1" ht="38.25" x14ac:dyDescent="0.25">
      <c r="A78" s="1"/>
      <c r="B78" s="57" t="s">
        <v>136</v>
      </c>
      <c r="C78" s="25" t="s">
        <v>137</v>
      </c>
      <c r="D78" s="26" t="s">
        <v>145</v>
      </c>
      <c r="E78" s="30">
        <v>44197</v>
      </c>
      <c r="F78" s="27">
        <v>44377</v>
      </c>
      <c r="G78" s="27">
        <v>44404</v>
      </c>
      <c r="H78" s="27">
        <v>44408</v>
      </c>
      <c r="I78" s="26" t="s">
        <v>1</v>
      </c>
      <c r="J78" s="39" t="s">
        <v>153</v>
      </c>
      <c r="K78"/>
      <c r="L78"/>
      <c r="M78"/>
      <c r="N78"/>
      <c r="O78"/>
      <c r="P78"/>
      <c r="Q78"/>
      <c r="R78"/>
    </row>
    <row r="79" spans="1:18" s="23" customFormat="1" ht="38.25" x14ac:dyDescent="0.25">
      <c r="A79" s="1"/>
      <c r="B79" s="62"/>
      <c r="C79" s="25" t="s">
        <v>138</v>
      </c>
      <c r="D79" s="26" t="s">
        <v>146</v>
      </c>
      <c r="E79" s="30">
        <v>44197</v>
      </c>
      <c r="F79" s="27">
        <v>44377</v>
      </c>
      <c r="G79" s="27">
        <v>44404</v>
      </c>
      <c r="H79" s="27">
        <v>44408</v>
      </c>
      <c r="I79" s="26" t="s">
        <v>1</v>
      </c>
      <c r="J79" s="39" t="s">
        <v>153</v>
      </c>
      <c r="K79"/>
      <c r="L79"/>
      <c r="M79"/>
      <c r="N79"/>
      <c r="O79"/>
      <c r="P79"/>
      <c r="Q79"/>
      <c r="R79"/>
    </row>
    <row r="80" spans="1:18" s="23" customFormat="1" ht="38.25" x14ac:dyDescent="0.25">
      <c r="A80" s="1"/>
      <c r="B80" s="62"/>
      <c r="C80" s="25" t="s">
        <v>139</v>
      </c>
      <c r="D80" s="26" t="s">
        <v>145</v>
      </c>
      <c r="E80" s="30">
        <v>44197</v>
      </c>
      <c r="F80" s="27">
        <v>44377</v>
      </c>
      <c r="G80" s="27">
        <v>44404</v>
      </c>
      <c r="H80" s="27">
        <v>44408</v>
      </c>
      <c r="I80" s="26" t="s">
        <v>1</v>
      </c>
      <c r="J80" s="39" t="s">
        <v>153</v>
      </c>
      <c r="K80"/>
      <c r="L80"/>
      <c r="M80"/>
      <c r="N80"/>
      <c r="O80"/>
      <c r="P80"/>
      <c r="Q80"/>
      <c r="R80"/>
    </row>
    <row r="81" spans="1:18" s="23" customFormat="1" ht="38.25" x14ac:dyDescent="0.25">
      <c r="A81" s="1"/>
      <c r="B81" s="62"/>
      <c r="C81" s="25" t="s">
        <v>140</v>
      </c>
      <c r="D81" s="26" t="s">
        <v>145</v>
      </c>
      <c r="E81" s="30">
        <v>44197</v>
      </c>
      <c r="F81" s="27">
        <v>44377</v>
      </c>
      <c r="G81" s="27">
        <v>44404</v>
      </c>
      <c r="H81" s="27">
        <v>44408</v>
      </c>
      <c r="I81" s="26" t="s">
        <v>1</v>
      </c>
      <c r="J81" s="39" t="s">
        <v>153</v>
      </c>
      <c r="K81"/>
      <c r="L81"/>
      <c r="M81"/>
      <c r="N81"/>
      <c r="O81"/>
      <c r="P81"/>
      <c r="Q81"/>
      <c r="R81"/>
    </row>
    <row r="82" spans="1:18" s="23" customFormat="1" ht="38.25" x14ac:dyDescent="0.25">
      <c r="A82" s="1"/>
      <c r="B82" s="58"/>
      <c r="C82" s="25" t="s">
        <v>141</v>
      </c>
      <c r="D82" s="26" t="s">
        <v>145</v>
      </c>
      <c r="E82" s="30">
        <v>44197</v>
      </c>
      <c r="F82" s="27">
        <v>44377</v>
      </c>
      <c r="G82" s="27">
        <v>44404</v>
      </c>
      <c r="H82" s="27">
        <v>44408</v>
      </c>
      <c r="I82" s="26" t="s">
        <v>1</v>
      </c>
      <c r="J82" s="39" t="s">
        <v>153</v>
      </c>
      <c r="K82"/>
      <c r="L82"/>
      <c r="M82"/>
      <c r="N82"/>
      <c r="O82"/>
      <c r="P82"/>
      <c r="Q82"/>
      <c r="R82"/>
    </row>
    <row r="83" spans="1:18" s="23" customFormat="1" x14ac:dyDescent="0.25">
      <c r="A83" s="1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23" customFormat="1" x14ac:dyDescent="0.25">
      <c r="A84" s="1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23" customFormat="1" x14ac:dyDescent="0.25">
      <c r="A85" s="1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s="23" customFormat="1" x14ac:dyDescent="0.25">
      <c r="A86" s="1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23" customFormat="1" x14ac:dyDescent="0.25">
      <c r="A87" s="1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s="23" customFormat="1" x14ac:dyDescent="0.25">
      <c r="A88" s="1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s="23" customFormat="1" x14ac:dyDescent="0.25">
      <c r="A89" s="1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s="23" customFormat="1" x14ac:dyDescent="0.25">
      <c r="A90" s="1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s="23" customFormat="1" x14ac:dyDescent="0.25">
      <c r="A91" s="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s="23" customFormat="1" x14ac:dyDescent="0.25">
      <c r="A92" s="1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s="23" customFormat="1" x14ac:dyDescent="0.25">
      <c r="A93" s="1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s="23" customFormat="1" x14ac:dyDescent="0.25">
      <c r="A94" s="1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s="23" customFormat="1" x14ac:dyDescent="0.25">
      <c r="A95" s="1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s="23" customFormat="1" x14ac:dyDescent="0.25">
      <c r="A96" s="1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23" customFormat="1" x14ac:dyDescent="0.25">
      <c r="A97" s="1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23" customFormat="1" x14ac:dyDescent="0.25">
      <c r="A98" s="1"/>
      <c r="B98"/>
      <c r="C98"/>
      <c r="D98"/>
      <c r="E98"/>
      <c r="F98"/>
      <c r="G98"/>
      <c r="H98"/>
      <c r="I98"/>
      <c r="J98"/>
    </row>
    <row r="99" spans="1:18" s="23" customFormat="1" x14ac:dyDescent="0.25">
      <c r="A99" s="1"/>
      <c r="B99"/>
      <c r="C99"/>
      <c r="D99"/>
      <c r="E99"/>
      <c r="F99"/>
      <c r="G99"/>
      <c r="H99"/>
      <c r="I99"/>
      <c r="J99"/>
    </row>
    <row r="100" spans="1:18" s="23" customFormat="1" x14ac:dyDescent="0.25">
      <c r="A100" s="1"/>
      <c r="B100"/>
      <c r="C100"/>
      <c r="D100"/>
      <c r="E100"/>
      <c r="F100"/>
      <c r="G100"/>
      <c r="H100"/>
      <c r="I100"/>
      <c r="J100"/>
    </row>
    <row r="101" spans="1:18" s="23" customFormat="1" x14ac:dyDescent="0.25">
      <c r="A101" s="1"/>
      <c r="B101"/>
      <c r="C101"/>
      <c r="D101"/>
      <c r="E101"/>
      <c r="F101"/>
      <c r="G101"/>
      <c r="H101"/>
      <c r="I101"/>
      <c r="J101"/>
    </row>
    <row r="102" spans="1:18" s="23" customFormat="1" x14ac:dyDescent="0.25">
      <c r="A102" s="1"/>
      <c r="B102"/>
      <c r="C102"/>
      <c r="D102"/>
      <c r="E102"/>
      <c r="F102"/>
      <c r="G102"/>
      <c r="H102"/>
      <c r="I102"/>
      <c r="J102"/>
    </row>
    <row r="103" spans="1:18" s="23" customFormat="1" x14ac:dyDescent="0.25">
      <c r="A103" s="1"/>
      <c r="B103"/>
      <c r="C103"/>
      <c r="D103"/>
      <c r="E103"/>
      <c r="F103"/>
      <c r="G103"/>
      <c r="H103"/>
      <c r="I103"/>
      <c r="J103"/>
    </row>
    <row r="104" spans="1:18" s="23" customFormat="1" x14ac:dyDescent="0.25">
      <c r="A104" s="1"/>
      <c r="B104"/>
      <c r="C104"/>
      <c r="D104"/>
      <c r="E104"/>
      <c r="F104"/>
      <c r="G104"/>
      <c r="H104"/>
      <c r="I104"/>
      <c r="J104"/>
    </row>
    <row r="105" spans="1:18" s="23" customFormat="1" x14ac:dyDescent="0.25">
      <c r="A105" s="1"/>
      <c r="B105"/>
      <c r="C105"/>
      <c r="D105"/>
      <c r="E105"/>
      <c r="F105"/>
      <c r="G105"/>
      <c r="H105"/>
      <c r="I105"/>
      <c r="J105"/>
    </row>
    <row r="106" spans="1:18" s="23" customFormat="1" x14ac:dyDescent="0.25">
      <c r="A106" s="1"/>
      <c r="B106"/>
      <c r="C106"/>
      <c r="D106"/>
      <c r="E106"/>
      <c r="F106"/>
      <c r="G106"/>
      <c r="H106"/>
      <c r="I106"/>
      <c r="J106"/>
    </row>
    <row r="107" spans="1:18" s="23" customFormat="1" x14ac:dyDescent="0.25">
      <c r="A107" s="1"/>
      <c r="B107"/>
      <c r="C107"/>
      <c r="D107"/>
      <c r="E107"/>
      <c r="F107"/>
      <c r="G107"/>
      <c r="H107"/>
      <c r="I107"/>
      <c r="J107"/>
    </row>
    <row r="108" spans="1:18" s="23" customFormat="1" x14ac:dyDescent="0.25">
      <c r="A108" s="1"/>
      <c r="B108"/>
      <c r="C108"/>
      <c r="D108"/>
      <c r="E108"/>
      <c r="F108"/>
      <c r="G108"/>
      <c r="H108"/>
      <c r="I108"/>
      <c r="J108"/>
    </row>
    <row r="109" spans="1:18" s="23" customFormat="1" x14ac:dyDescent="0.25">
      <c r="A109" s="1"/>
      <c r="B109"/>
      <c r="C109"/>
      <c r="D109"/>
      <c r="E109"/>
      <c r="F109"/>
      <c r="G109"/>
      <c r="H109"/>
      <c r="I109"/>
      <c r="J109"/>
    </row>
    <row r="110" spans="1:18" s="23" customFormat="1" x14ac:dyDescent="0.25">
      <c r="A110" s="1"/>
      <c r="B110"/>
      <c r="C110"/>
      <c r="D110"/>
      <c r="E110"/>
      <c r="F110"/>
      <c r="G110"/>
      <c r="H110"/>
      <c r="I110"/>
      <c r="J110"/>
    </row>
    <row r="111" spans="1:18" s="23" customFormat="1" x14ac:dyDescent="0.25">
      <c r="A111" s="1"/>
      <c r="B111"/>
      <c r="C111"/>
      <c r="D111"/>
      <c r="E111"/>
      <c r="F111"/>
      <c r="G111"/>
      <c r="H111"/>
      <c r="I111"/>
      <c r="J111"/>
    </row>
    <row r="112" spans="1:18" s="23" customFormat="1" x14ac:dyDescent="0.25">
      <c r="A112" s="1"/>
      <c r="B112"/>
      <c r="C112"/>
      <c r="D112"/>
      <c r="E112"/>
      <c r="F112"/>
      <c r="G112"/>
      <c r="H112"/>
      <c r="I112"/>
      <c r="J112"/>
    </row>
  </sheetData>
  <autoFilter ref="B13:J112"/>
  <mergeCells count="32">
    <mergeCell ref="B66:J66"/>
    <mergeCell ref="B67:B69"/>
    <mergeCell ref="B70:J70"/>
    <mergeCell ref="B73:J73"/>
    <mergeCell ref="B74:J74"/>
    <mergeCell ref="B75:B77"/>
    <mergeCell ref="B78:B82"/>
    <mergeCell ref="B71:B72"/>
    <mergeCell ref="B19:J19"/>
    <mergeCell ref="B1:J1"/>
    <mergeCell ref="B14:J14"/>
    <mergeCell ref="B17:J17"/>
    <mergeCell ref="B2:J2"/>
    <mergeCell ref="B15:J15"/>
    <mergeCell ref="B37:B53"/>
    <mergeCell ref="B20:B21"/>
    <mergeCell ref="B22:B23"/>
    <mergeCell ref="B30:J30"/>
    <mergeCell ref="B31:B35"/>
    <mergeCell ref="B24:J24"/>
    <mergeCell ref="B25:J25"/>
    <mergeCell ref="B36:J36"/>
    <mergeCell ref="B54:J54"/>
    <mergeCell ref="B57:J57"/>
    <mergeCell ref="B59:J59"/>
    <mergeCell ref="B26:B28"/>
    <mergeCell ref="B62:J62"/>
    <mergeCell ref="B65:J65"/>
    <mergeCell ref="B56:J56"/>
    <mergeCell ref="B58:J58"/>
    <mergeCell ref="B55:J55"/>
    <mergeCell ref="B63:B64"/>
  </mergeCells>
  <conditionalFormatting sqref="I37:I53">
    <cfRule type="cellIs" dxfId="155" priority="1743" operator="equal">
      <formula>"Reprogramada"</formula>
    </cfRule>
    <cfRule type="cellIs" dxfId="154" priority="1744" operator="equal">
      <formula>"Atrasada"</formula>
    </cfRule>
    <cfRule type="cellIs" dxfId="153" priority="1745" operator="equal">
      <formula>"Em Andamento"</formula>
    </cfRule>
    <cfRule type="cellIs" dxfId="152" priority="1746" operator="equal">
      <formula>"Concluída"</formula>
    </cfRule>
  </conditionalFormatting>
  <conditionalFormatting sqref="I37:I53">
    <cfRule type="cellIs" dxfId="151" priority="1741" operator="equal">
      <formula>"Anulada"</formula>
    </cfRule>
    <cfRule type="cellIs" dxfId="150" priority="1742" operator="equal">
      <formula>"Em Risco"</formula>
    </cfRule>
  </conditionalFormatting>
  <conditionalFormatting sqref="I16">
    <cfRule type="cellIs" dxfId="149" priority="321" operator="equal">
      <formula>"Reprogramada"</formula>
    </cfRule>
    <cfRule type="cellIs" dxfId="148" priority="322" operator="equal">
      <formula>"Atrasada"</formula>
    </cfRule>
    <cfRule type="cellIs" dxfId="147" priority="323" operator="equal">
      <formula>"Em Andamento"</formula>
    </cfRule>
    <cfRule type="cellIs" dxfId="146" priority="324" operator="equal">
      <formula>"Concluída"</formula>
    </cfRule>
  </conditionalFormatting>
  <conditionalFormatting sqref="I16">
    <cfRule type="cellIs" dxfId="145" priority="319" operator="equal">
      <formula>"Anulada"</formula>
    </cfRule>
    <cfRule type="cellIs" dxfId="144" priority="320" operator="equal">
      <formula>"Em Risco"</formula>
    </cfRule>
  </conditionalFormatting>
  <conditionalFormatting sqref="I16">
    <cfRule type="cellIs" dxfId="143" priority="327" operator="equal">
      <formula>"Reprogramada"</formula>
    </cfRule>
    <cfRule type="cellIs" dxfId="142" priority="328" operator="equal">
      <formula>"Atrasada"</formula>
    </cfRule>
    <cfRule type="cellIs" dxfId="141" priority="329" operator="equal">
      <formula>"Em Andamento"</formula>
    </cfRule>
    <cfRule type="cellIs" dxfId="140" priority="330" operator="equal">
      <formula>"Concluída"</formula>
    </cfRule>
  </conditionalFormatting>
  <conditionalFormatting sqref="I16">
    <cfRule type="cellIs" dxfId="139" priority="325" operator="equal">
      <formula>"Anulada"</formula>
    </cfRule>
    <cfRule type="cellIs" dxfId="138" priority="326" operator="equal">
      <formula>"Em Risco"</formula>
    </cfRule>
  </conditionalFormatting>
  <conditionalFormatting sqref="I18">
    <cfRule type="cellIs" dxfId="137" priority="249" operator="equal">
      <formula>"Reprogramada"</formula>
    </cfRule>
    <cfRule type="cellIs" dxfId="136" priority="250" operator="equal">
      <formula>"Atrasada"</formula>
    </cfRule>
    <cfRule type="cellIs" dxfId="135" priority="251" operator="equal">
      <formula>"Em Andamento"</formula>
    </cfRule>
    <cfRule type="cellIs" dxfId="134" priority="252" operator="equal">
      <formula>"Concluída"</formula>
    </cfRule>
  </conditionalFormatting>
  <conditionalFormatting sqref="I18">
    <cfRule type="cellIs" dxfId="133" priority="247" operator="equal">
      <formula>"Anulada"</formula>
    </cfRule>
    <cfRule type="cellIs" dxfId="132" priority="248" operator="equal">
      <formula>"Em Risco"</formula>
    </cfRule>
  </conditionalFormatting>
  <conditionalFormatting sqref="I18">
    <cfRule type="cellIs" dxfId="131" priority="255" operator="equal">
      <formula>"Reprogramada"</formula>
    </cfRule>
    <cfRule type="cellIs" dxfId="130" priority="256" operator="equal">
      <formula>"Atrasada"</formula>
    </cfRule>
    <cfRule type="cellIs" dxfId="129" priority="257" operator="equal">
      <formula>"Em Andamento"</formula>
    </cfRule>
    <cfRule type="cellIs" dxfId="128" priority="258" operator="equal">
      <formula>"Concluída"</formula>
    </cfRule>
  </conditionalFormatting>
  <conditionalFormatting sqref="I18">
    <cfRule type="cellIs" dxfId="127" priority="253" operator="equal">
      <formula>"Anulada"</formula>
    </cfRule>
    <cfRule type="cellIs" dxfId="126" priority="254" operator="equal">
      <formula>"Em Risco"</formula>
    </cfRule>
  </conditionalFormatting>
  <conditionalFormatting sqref="I20:I21 I23">
    <cfRule type="cellIs" dxfId="125" priority="237" operator="equal">
      <formula>"Reprogramada"</formula>
    </cfRule>
    <cfRule type="cellIs" dxfId="124" priority="238" operator="equal">
      <formula>"Atrasada"</formula>
    </cfRule>
    <cfRule type="cellIs" dxfId="123" priority="239" operator="equal">
      <formula>"Em Andamento"</formula>
    </cfRule>
    <cfRule type="cellIs" dxfId="122" priority="240" operator="equal">
      <formula>"Concluída"</formula>
    </cfRule>
  </conditionalFormatting>
  <conditionalFormatting sqref="I20:I21 I23">
    <cfRule type="cellIs" dxfId="121" priority="235" operator="equal">
      <formula>"Anulada"</formula>
    </cfRule>
    <cfRule type="cellIs" dxfId="120" priority="236" operator="equal">
      <formula>"Em Risco"</formula>
    </cfRule>
  </conditionalFormatting>
  <conditionalFormatting sqref="I20:I21 I23">
    <cfRule type="cellIs" dxfId="119" priority="243" operator="equal">
      <formula>"Reprogramada"</formula>
    </cfRule>
    <cfRule type="cellIs" dxfId="118" priority="244" operator="equal">
      <formula>"Atrasada"</formula>
    </cfRule>
    <cfRule type="cellIs" dxfId="117" priority="245" operator="equal">
      <formula>"Em Andamento"</formula>
    </cfRule>
    <cfRule type="cellIs" dxfId="116" priority="246" operator="equal">
      <formula>"Concluída"</formula>
    </cfRule>
  </conditionalFormatting>
  <conditionalFormatting sqref="I20:I21 I23">
    <cfRule type="cellIs" dxfId="115" priority="241" operator="equal">
      <formula>"Anulada"</formula>
    </cfRule>
    <cfRule type="cellIs" dxfId="114" priority="242" operator="equal">
      <formula>"Em Risco"</formula>
    </cfRule>
  </conditionalFormatting>
  <conditionalFormatting sqref="I22">
    <cfRule type="cellIs" dxfId="113" priority="231" operator="equal">
      <formula>"Reprogramada"</formula>
    </cfRule>
    <cfRule type="cellIs" dxfId="112" priority="232" operator="equal">
      <formula>"Atrasada"</formula>
    </cfRule>
    <cfRule type="cellIs" dxfId="111" priority="233" operator="equal">
      <formula>"Em Andamento"</formula>
    </cfRule>
    <cfRule type="cellIs" dxfId="110" priority="234" operator="equal">
      <formula>"Concluída"</formula>
    </cfRule>
  </conditionalFormatting>
  <conditionalFormatting sqref="I22">
    <cfRule type="cellIs" dxfId="109" priority="229" operator="equal">
      <formula>"Anulada"</formula>
    </cfRule>
    <cfRule type="cellIs" dxfId="108" priority="230" operator="equal">
      <formula>"Em Risco"</formula>
    </cfRule>
  </conditionalFormatting>
  <conditionalFormatting sqref="I22">
    <cfRule type="cellIs" dxfId="107" priority="225" operator="equal">
      <formula>"Reprogramada"</formula>
    </cfRule>
    <cfRule type="cellIs" dxfId="106" priority="226" operator="equal">
      <formula>"Atrasada"</formula>
    </cfRule>
    <cfRule type="cellIs" dxfId="105" priority="227" operator="equal">
      <formula>"Em Andamento"</formula>
    </cfRule>
    <cfRule type="cellIs" dxfId="104" priority="228" operator="equal">
      <formula>"Concluída"</formula>
    </cfRule>
  </conditionalFormatting>
  <conditionalFormatting sqref="I22">
    <cfRule type="cellIs" dxfId="103" priority="223" operator="equal">
      <formula>"Anulada"</formula>
    </cfRule>
    <cfRule type="cellIs" dxfId="102" priority="224" operator="equal">
      <formula>"Em Risco"</formula>
    </cfRule>
  </conditionalFormatting>
  <conditionalFormatting sqref="I31">
    <cfRule type="cellIs" dxfId="101" priority="123" operator="equal">
      <formula>"Reprogramada"</formula>
    </cfRule>
    <cfRule type="cellIs" dxfId="100" priority="124" operator="equal">
      <formula>"Atrasada"</formula>
    </cfRule>
    <cfRule type="cellIs" dxfId="99" priority="125" operator="equal">
      <formula>"Em Andamento"</formula>
    </cfRule>
    <cfRule type="cellIs" dxfId="98" priority="126" operator="equal">
      <formula>"Concluída"</formula>
    </cfRule>
  </conditionalFormatting>
  <conditionalFormatting sqref="I31">
    <cfRule type="cellIs" dxfId="97" priority="121" operator="equal">
      <formula>"Anulada"</formula>
    </cfRule>
    <cfRule type="cellIs" dxfId="96" priority="122" operator="equal">
      <formula>"Em Risco"</formula>
    </cfRule>
  </conditionalFormatting>
  <conditionalFormatting sqref="I31">
    <cfRule type="cellIs" dxfId="95" priority="117" operator="equal">
      <formula>"Reprogramada"</formula>
    </cfRule>
    <cfRule type="cellIs" dxfId="94" priority="118" operator="equal">
      <formula>"Atrasada"</formula>
    </cfRule>
    <cfRule type="cellIs" dxfId="93" priority="119" operator="equal">
      <formula>"Em Andamento"</formula>
    </cfRule>
    <cfRule type="cellIs" dxfId="92" priority="120" operator="equal">
      <formula>"Concluída"</formula>
    </cfRule>
  </conditionalFormatting>
  <conditionalFormatting sqref="I31">
    <cfRule type="cellIs" dxfId="91" priority="115" operator="equal">
      <formula>"Anulada"</formula>
    </cfRule>
    <cfRule type="cellIs" dxfId="90" priority="116" operator="equal">
      <formula>"Em Risco"</formula>
    </cfRule>
  </conditionalFormatting>
  <conditionalFormatting sqref="I35">
    <cfRule type="cellIs" dxfId="89" priority="111" operator="equal">
      <formula>"Reprogramada"</formula>
    </cfRule>
    <cfRule type="cellIs" dxfId="88" priority="112" operator="equal">
      <formula>"Atrasada"</formula>
    </cfRule>
    <cfRule type="cellIs" dxfId="87" priority="113" operator="equal">
      <formula>"Em Andamento"</formula>
    </cfRule>
    <cfRule type="cellIs" dxfId="86" priority="114" operator="equal">
      <formula>"Concluída"</formula>
    </cfRule>
  </conditionalFormatting>
  <conditionalFormatting sqref="I35">
    <cfRule type="cellIs" dxfId="85" priority="109" operator="equal">
      <formula>"Anulada"</formula>
    </cfRule>
    <cfRule type="cellIs" dxfId="84" priority="110" operator="equal">
      <formula>"Em Risco"</formula>
    </cfRule>
  </conditionalFormatting>
  <conditionalFormatting sqref="I35">
    <cfRule type="cellIs" dxfId="83" priority="105" operator="equal">
      <formula>"Reprogramada"</formula>
    </cfRule>
    <cfRule type="cellIs" dxfId="82" priority="106" operator="equal">
      <formula>"Atrasada"</formula>
    </cfRule>
    <cfRule type="cellIs" dxfId="81" priority="107" operator="equal">
      <formula>"Em Andamento"</formula>
    </cfRule>
    <cfRule type="cellIs" dxfId="80" priority="108" operator="equal">
      <formula>"Concluída"</formula>
    </cfRule>
  </conditionalFormatting>
  <conditionalFormatting sqref="I35">
    <cfRule type="cellIs" dxfId="79" priority="103" operator="equal">
      <formula>"Anulada"</formula>
    </cfRule>
    <cfRule type="cellIs" dxfId="78" priority="104" operator="equal">
      <formula>"Em Risco"</formula>
    </cfRule>
  </conditionalFormatting>
  <conditionalFormatting sqref="I32:I35">
    <cfRule type="cellIs" dxfId="77" priority="99" operator="equal">
      <formula>"Reprogramada"</formula>
    </cfRule>
    <cfRule type="cellIs" dxfId="76" priority="100" operator="equal">
      <formula>"Atrasada"</formula>
    </cfRule>
    <cfRule type="cellIs" dxfId="75" priority="101" operator="equal">
      <formula>"Em Andamento"</formula>
    </cfRule>
    <cfRule type="cellIs" dxfId="74" priority="102" operator="equal">
      <formula>"Concluída"</formula>
    </cfRule>
  </conditionalFormatting>
  <conditionalFormatting sqref="I32:I35">
    <cfRule type="cellIs" dxfId="73" priority="97" operator="equal">
      <formula>"Anulada"</formula>
    </cfRule>
    <cfRule type="cellIs" dxfId="72" priority="98" operator="equal">
      <formula>"Em Risco"</formula>
    </cfRule>
  </conditionalFormatting>
  <conditionalFormatting sqref="I32:I35">
    <cfRule type="cellIs" dxfId="71" priority="93" operator="equal">
      <formula>"Reprogramada"</formula>
    </cfRule>
    <cfRule type="cellIs" dxfId="70" priority="94" operator="equal">
      <formula>"Atrasada"</formula>
    </cfRule>
    <cfRule type="cellIs" dxfId="69" priority="95" operator="equal">
      <formula>"Em Andamento"</formula>
    </cfRule>
    <cfRule type="cellIs" dxfId="68" priority="96" operator="equal">
      <formula>"Concluída"</formula>
    </cfRule>
  </conditionalFormatting>
  <conditionalFormatting sqref="I32:I35">
    <cfRule type="cellIs" dxfId="67" priority="91" operator="equal">
      <formula>"Anulada"</formula>
    </cfRule>
    <cfRule type="cellIs" dxfId="66" priority="92" operator="equal">
      <formula>"Em Risco"</formula>
    </cfRule>
  </conditionalFormatting>
  <conditionalFormatting sqref="I28:I29">
    <cfRule type="cellIs" dxfId="65" priority="81" operator="equal">
      <formula>"Reprogramada"</formula>
    </cfRule>
    <cfRule type="cellIs" dxfId="64" priority="82" operator="equal">
      <formula>"Atrasada"</formula>
    </cfRule>
    <cfRule type="cellIs" dxfId="63" priority="83" operator="equal">
      <formula>"Em Andamento"</formula>
    </cfRule>
    <cfRule type="cellIs" dxfId="62" priority="84" operator="equal">
      <formula>"Concluída"</formula>
    </cfRule>
  </conditionalFormatting>
  <conditionalFormatting sqref="I28:I29">
    <cfRule type="cellIs" dxfId="61" priority="79" operator="equal">
      <formula>"Anulada"</formula>
    </cfRule>
    <cfRule type="cellIs" dxfId="60" priority="80" operator="equal">
      <formula>"Em Risco"</formula>
    </cfRule>
  </conditionalFormatting>
  <conditionalFormatting sqref="I28:I29">
    <cfRule type="cellIs" dxfId="59" priority="87" operator="equal">
      <formula>"Reprogramada"</formula>
    </cfRule>
    <cfRule type="cellIs" dxfId="58" priority="88" operator="equal">
      <formula>"Atrasada"</formula>
    </cfRule>
    <cfRule type="cellIs" dxfId="57" priority="89" operator="equal">
      <formula>"Em Andamento"</formula>
    </cfRule>
    <cfRule type="cellIs" dxfId="56" priority="90" operator="equal">
      <formula>"Concluída"</formula>
    </cfRule>
  </conditionalFormatting>
  <conditionalFormatting sqref="I28:I29">
    <cfRule type="cellIs" dxfId="55" priority="85" operator="equal">
      <formula>"Anulada"</formula>
    </cfRule>
    <cfRule type="cellIs" dxfId="54" priority="86" operator="equal">
      <formula>"Em Risco"</formula>
    </cfRule>
  </conditionalFormatting>
  <conditionalFormatting sqref="I60">
    <cfRule type="cellIs" dxfId="53" priority="75" operator="equal">
      <formula>"Reprogramada"</formula>
    </cfRule>
    <cfRule type="cellIs" dxfId="52" priority="76" operator="equal">
      <formula>"Atrasada"</formula>
    </cfRule>
    <cfRule type="cellIs" dxfId="51" priority="77" operator="equal">
      <formula>"Em Andamento"</formula>
    </cfRule>
    <cfRule type="cellIs" dxfId="50" priority="78" operator="equal">
      <formula>"Concluída"</formula>
    </cfRule>
  </conditionalFormatting>
  <conditionalFormatting sqref="I60">
    <cfRule type="cellIs" dxfId="49" priority="73" operator="equal">
      <formula>"Anulada"</formula>
    </cfRule>
    <cfRule type="cellIs" dxfId="48" priority="74" operator="equal">
      <formula>"Em Risco"</formula>
    </cfRule>
  </conditionalFormatting>
  <conditionalFormatting sqref="I61">
    <cfRule type="cellIs" dxfId="47" priority="69" operator="equal">
      <formula>"Reprogramada"</formula>
    </cfRule>
    <cfRule type="cellIs" dxfId="46" priority="70" operator="equal">
      <formula>"Atrasada"</formula>
    </cfRule>
    <cfRule type="cellIs" dxfId="45" priority="71" operator="equal">
      <formula>"Em Andamento"</formula>
    </cfRule>
    <cfRule type="cellIs" dxfId="44" priority="72" operator="equal">
      <formula>"Concluída"</formula>
    </cfRule>
  </conditionalFormatting>
  <conditionalFormatting sqref="I61">
    <cfRule type="cellIs" dxfId="43" priority="67" operator="equal">
      <formula>"Anulada"</formula>
    </cfRule>
    <cfRule type="cellIs" dxfId="42" priority="68" operator="equal">
      <formula>"Em Risco"</formula>
    </cfRule>
  </conditionalFormatting>
  <conditionalFormatting sqref="I63">
    <cfRule type="cellIs" dxfId="41" priority="63" operator="equal">
      <formula>"Reprogramada"</formula>
    </cfRule>
    <cfRule type="cellIs" dxfId="40" priority="64" operator="equal">
      <formula>"Atrasada"</formula>
    </cfRule>
    <cfRule type="cellIs" dxfId="39" priority="65" operator="equal">
      <formula>"Em Andamento"</formula>
    </cfRule>
    <cfRule type="cellIs" dxfId="38" priority="66" operator="equal">
      <formula>"Concluída"</formula>
    </cfRule>
  </conditionalFormatting>
  <conditionalFormatting sqref="I63">
    <cfRule type="cellIs" dxfId="37" priority="61" operator="equal">
      <formula>"Anulada"</formula>
    </cfRule>
    <cfRule type="cellIs" dxfId="36" priority="62" operator="equal">
      <formula>"Em Risco"</formula>
    </cfRule>
  </conditionalFormatting>
  <conditionalFormatting sqref="I64">
    <cfRule type="cellIs" dxfId="35" priority="57" operator="equal">
      <formula>"Reprogramada"</formula>
    </cfRule>
    <cfRule type="cellIs" dxfId="34" priority="58" operator="equal">
      <formula>"Atrasada"</formula>
    </cfRule>
    <cfRule type="cellIs" dxfId="33" priority="59" operator="equal">
      <formula>"Em Andamento"</formula>
    </cfRule>
    <cfRule type="cellIs" dxfId="32" priority="60" operator="equal">
      <formula>"Concluída"</formula>
    </cfRule>
  </conditionalFormatting>
  <conditionalFormatting sqref="I64">
    <cfRule type="cellIs" dxfId="31" priority="55" operator="equal">
      <formula>"Anulada"</formula>
    </cfRule>
    <cfRule type="cellIs" dxfId="30" priority="56" operator="equal">
      <formula>"Em Risco"</formula>
    </cfRule>
  </conditionalFormatting>
  <conditionalFormatting sqref="I67:I69">
    <cfRule type="cellIs" dxfId="29" priority="51" operator="equal">
      <formula>"Reprogramada"</formula>
    </cfRule>
    <cfRule type="cellIs" dxfId="28" priority="52" operator="equal">
      <formula>"Atrasada"</formula>
    </cfRule>
    <cfRule type="cellIs" dxfId="27" priority="53" operator="equal">
      <formula>"Em Andamento"</formula>
    </cfRule>
    <cfRule type="cellIs" dxfId="26" priority="54" operator="equal">
      <formula>"Concluída"</formula>
    </cfRule>
  </conditionalFormatting>
  <conditionalFormatting sqref="I67:I69">
    <cfRule type="cellIs" dxfId="25" priority="49" operator="equal">
      <formula>"Anulada"</formula>
    </cfRule>
    <cfRule type="cellIs" dxfId="24" priority="50" operator="equal">
      <formula>"Em Risco"</formula>
    </cfRule>
  </conditionalFormatting>
  <conditionalFormatting sqref="I71:I72">
    <cfRule type="cellIs" dxfId="23" priority="45" operator="equal">
      <formula>"Reprogramada"</formula>
    </cfRule>
    <cfRule type="cellIs" dxfId="22" priority="46" operator="equal">
      <formula>"Atrasada"</formula>
    </cfRule>
    <cfRule type="cellIs" dxfId="21" priority="47" operator="equal">
      <formula>"Em Andamento"</formula>
    </cfRule>
    <cfRule type="cellIs" dxfId="20" priority="48" operator="equal">
      <formula>"Concluída"</formula>
    </cfRule>
  </conditionalFormatting>
  <conditionalFormatting sqref="I71:I72">
    <cfRule type="cellIs" dxfId="19" priority="43" operator="equal">
      <formula>"Anulada"</formula>
    </cfRule>
    <cfRule type="cellIs" dxfId="18" priority="44" operator="equal">
      <formula>"Em Risco"</formula>
    </cfRule>
  </conditionalFormatting>
  <conditionalFormatting sqref="I75:I82">
    <cfRule type="cellIs" dxfId="17" priority="15" operator="equal">
      <formula>"Reprogramada"</formula>
    </cfRule>
    <cfRule type="cellIs" dxfId="16" priority="16" operator="equal">
      <formula>"Atrasada"</formula>
    </cfRule>
    <cfRule type="cellIs" dxfId="15" priority="17" operator="equal">
      <formula>"Em Andamento"</formula>
    </cfRule>
    <cfRule type="cellIs" dxfId="14" priority="18" operator="equal">
      <formula>"Concluída"</formula>
    </cfRule>
  </conditionalFormatting>
  <conditionalFormatting sqref="I75:I82">
    <cfRule type="cellIs" dxfId="13" priority="13" operator="equal">
      <formula>"Anulada"</formula>
    </cfRule>
    <cfRule type="cellIs" dxfId="12" priority="14" operator="equal">
      <formula>"Em Risco"</formula>
    </cfRule>
  </conditionalFormatting>
  <conditionalFormatting sqref="I26:I27">
    <cfRule type="cellIs" dxfId="11" priority="3" operator="equal">
      <formula>"Reprogramada"</formula>
    </cfRule>
    <cfRule type="cellIs" dxfId="10" priority="4" operator="equal">
      <formula>"Atrasada"</formula>
    </cfRule>
    <cfRule type="cellIs" dxfId="9" priority="5" operator="equal">
      <formula>"Em Andamento"</formula>
    </cfRule>
    <cfRule type="cellIs" dxfId="8" priority="6" operator="equal">
      <formula>"Concluída"</formula>
    </cfRule>
  </conditionalFormatting>
  <conditionalFormatting sqref="I26:I27">
    <cfRule type="cellIs" dxfId="7" priority="1" operator="equal">
      <formula>"Anulada"</formula>
    </cfRule>
    <cfRule type="cellIs" dxfId="6" priority="2" operator="equal">
      <formula>"Em Risco"</formula>
    </cfRule>
  </conditionalFormatting>
  <conditionalFormatting sqref="I26:I27">
    <cfRule type="cellIs" dxfId="5" priority="9" operator="equal">
      <formula>"Reprogramada"</formula>
    </cfRule>
    <cfRule type="cellIs" dxfId="4" priority="10" operator="equal">
      <formula>"Atrasada"</formula>
    </cfRule>
    <cfRule type="cellIs" dxfId="3" priority="11" operator="equal">
      <formula>"Em Andamento"</formula>
    </cfRule>
    <cfRule type="cellIs" dxfId="2" priority="12" operator="equal">
      <formula>"Concluída"</formula>
    </cfRule>
  </conditionalFormatting>
  <conditionalFormatting sqref="I26:I27">
    <cfRule type="cellIs" dxfId="1" priority="7" operator="equal">
      <formula>"Anulada"</formula>
    </cfRule>
    <cfRule type="cellIs" dxfId="0" priority="8" operator="equal">
      <formula>"Em Risco"</formula>
    </cfRule>
  </conditionalFormatting>
  <dataValidations count="1">
    <dataValidation type="list" allowBlank="1" showInputMessage="1" showErrorMessage="1" sqref="I60:I61 I16 I18 I37:I53 I67:I69 I63:I64 I75:I82 I20:I23 I31:I35 I71:I72 I26:I29">
      <formula1>$K$3:$K$8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4" sqref="B14:L14"/>
    </sheetView>
  </sheetViews>
  <sheetFormatPr defaultRowHeight="15" x14ac:dyDescent="0.25"/>
  <cols>
    <col min="2" max="2" width="19" customWidth="1"/>
    <col min="3" max="3" width="10.7109375" bestFit="1" customWidth="1"/>
    <col min="4" max="4" width="12.7109375" customWidth="1"/>
  </cols>
  <sheetData>
    <row r="1" spans="1:4" x14ac:dyDescent="0.25">
      <c r="B1" t="s">
        <v>60</v>
      </c>
    </row>
    <row r="2" spans="1:4" x14ac:dyDescent="0.25">
      <c r="B2" t="s">
        <v>61</v>
      </c>
    </row>
    <row r="3" spans="1:4" x14ac:dyDescent="0.25">
      <c r="B3" t="s">
        <v>62</v>
      </c>
    </row>
    <row r="4" spans="1:4" x14ac:dyDescent="0.25">
      <c r="B4" t="s">
        <v>63</v>
      </c>
    </row>
    <row r="8" spans="1:4" x14ac:dyDescent="0.25">
      <c r="A8" t="s">
        <v>63</v>
      </c>
      <c r="B8" s="33" t="s">
        <v>64</v>
      </c>
      <c r="D8" s="31">
        <v>43921</v>
      </c>
    </row>
    <row r="9" spans="1:4" x14ac:dyDescent="0.25">
      <c r="B9" s="33" t="s">
        <v>65</v>
      </c>
      <c r="C9" s="31">
        <v>44013</v>
      </c>
      <c r="D9" s="31">
        <v>44104</v>
      </c>
    </row>
    <row r="10" spans="1:4" x14ac:dyDescent="0.25">
      <c r="B10" s="33" t="s">
        <v>66</v>
      </c>
      <c r="C10" s="31">
        <v>44105</v>
      </c>
      <c r="D10" s="31">
        <v>44196</v>
      </c>
    </row>
    <row r="13" spans="1:4" x14ac:dyDescent="0.25">
      <c r="A13" t="s">
        <v>62</v>
      </c>
    </row>
    <row r="14" spans="1:4" x14ac:dyDescent="0.25">
      <c r="A14" s="33" t="s">
        <v>88</v>
      </c>
    </row>
    <row r="15" spans="1:4" x14ac:dyDescent="0.25">
      <c r="A15" t="s">
        <v>64</v>
      </c>
      <c r="D15" s="31">
        <v>43921</v>
      </c>
    </row>
    <row r="16" spans="1:4" x14ac:dyDescent="0.25">
      <c r="A16" t="s">
        <v>67</v>
      </c>
      <c r="D16" s="31">
        <v>44043</v>
      </c>
    </row>
    <row r="17" spans="1:4" x14ac:dyDescent="0.25">
      <c r="A17" s="33" t="s">
        <v>68</v>
      </c>
      <c r="D17" s="31">
        <v>43921</v>
      </c>
    </row>
    <row r="18" spans="1:4" x14ac:dyDescent="0.25">
      <c r="A18" s="33" t="s">
        <v>69</v>
      </c>
      <c r="D18" s="31">
        <v>43889</v>
      </c>
    </row>
    <row r="21" spans="1:4" x14ac:dyDescent="0.25">
      <c r="A21" s="33" t="s">
        <v>61</v>
      </c>
      <c r="B21" s="33" t="s">
        <v>27</v>
      </c>
      <c r="C21" s="33" t="s">
        <v>59</v>
      </c>
      <c r="D21" s="33" t="s">
        <v>84</v>
      </c>
    </row>
    <row r="23" spans="1:4" x14ac:dyDescent="0.25">
      <c r="A23" t="s">
        <v>63</v>
      </c>
      <c r="B23" t="s">
        <v>55</v>
      </c>
      <c r="C23" t="s">
        <v>56</v>
      </c>
      <c r="D23" t="s">
        <v>85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B14" sqref="B14:L14"/>
    </sheetView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8" spans="1:1" x14ac:dyDescent="0.25">
      <c r="A8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4" sqref="B14:L14"/>
    </sheetView>
  </sheetViews>
  <sheetFormatPr defaultRowHeight="15" x14ac:dyDescent="0.25"/>
  <cols>
    <col min="1" max="1" width="39.42578125" customWidth="1"/>
  </cols>
  <sheetData>
    <row r="1" spans="1:5" x14ac:dyDescent="0.25">
      <c r="A1" t="s">
        <v>76</v>
      </c>
    </row>
    <row r="2" spans="1:5" x14ac:dyDescent="0.25">
      <c r="A2" s="33" t="s">
        <v>77</v>
      </c>
      <c r="B2" s="33" t="s">
        <v>81</v>
      </c>
    </row>
    <row r="3" spans="1:5" x14ac:dyDescent="0.25">
      <c r="A3" t="s">
        <v>78</v>
      </c>
    </row>
    <row r="6" spans="1:5" ht="165" x14ac:dyDescent="0.25">
      <c r="A6" t="s">
        <v>76</v>
      </c>
      <c r="B6" s="2" t="s">
        <v>79</v>
      </c>
    </row>
    <row r="7" spans="1:5" x14ac:dyDescent="0.25">
      <c r="A7" t="s">
        <v>76</v>
      </c>
      <c r="B7" s="32" t="s">
        <v>80</v>
      </c>
    </row>
    <row r="12" spans="1:5" x14ac:dyDescent="0.25">
      <c r="A12" t="s">
        <v>78</v>
      </c>
      <c r="B12" t="s">
        <v>48</v>
      </c>
      <c r="C12" t="s">
        <v>49</v>
      </c>
      <c r="D12" t="s">
        <v>5</v>
      </c>
      <c r="E12" t="s">
        <v>82</v>
      </c>
    </row>
    <row r="13" spans="1:5" x14ac:dyDescent="0.25">
      <c r="A13" t="s">
        <v>78</v>
      </c>
      <c r="C13" t="s">
        <v>50</v>
      </c>
      <c r="D13" t="s">
        <v>7</v>
      </c>
      <c r="E13" t="s">
        <v>83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Plano de Ação Anual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2019-05-31T18:42:55Z</dcterms:created>
  <dcterms:modified xsi:type="dcterms:W3CDTF">2022-05-31T18:13:32Z</dcterms:modified>
</cp:coreProperties>
</file>